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7695" windowHeight="6000" tabRatio="763" activeTab="1"/>
  </bookViews>
  <sheets>
    <sheet name="Cor" sheetId="1" r:id="rId1"/>
    <sheet name="Agnel" sheetId="2" r:id="rId2"/>
    <sheet name="Arthur" sheetId="3" r:id="rId3"/>
    <sheet name="Daniel" sheetId="4" r:id="rId4"/>
    <sheet name="Hudson" sheetId="5" r:id="rId5"/>
    <sheet name="Jean" sheetId="6" r:id="rId6"/>
    <sheet name="Jhonny Cassidy" sheetId="7" r:id="rId7"/>
    <sheet name="Joseph Linker" sheetId="8" r:id="rId8"/>
    <sheet name="Lucas" sheetId="9" r:id="rId9"/>
    <sheet name="Matheus Carvalho" sheetId="10" r:id="rId10"/>
    <sheet name="Pedro Borges" sheetId="11" r:id="rId11"/>
    <sheet name="Rafael A" sheetId="12" r:id="rId12"/>
    <sheet name="Ricardo" sheetId="13" r:id="rId13"/>
    <sheet name="Uriel" sheetId="14" r:id="rId14"/>
    <sheet name="Vitor Carvalho" sheetId="15" r:id="rId15"/>
    <sheet name="Horas Curriculum" sheetId="16" r:id="rId16"/>
    <sheet name="Ranking Horas" sheetId="17" r:id="rId17"/>
    <sheet name="Ranking Voos" sheetId="18" r:id="rId18"/>
    <sheet name="Vatsim" sheetId="19" r:id="rId19"/>
  </sheets>
  <definedNames/>
  <calcPr fullCalcOnLoad="1"/>
</workbook>
</file>

<file path=xl/sharedStrings.xml><?xml version="1.0" encoding="utf-8"?>
<sst xmlns="http://schemas.openxmlformats.org/spreadsheetml/2006/main" count="1641" uniqueCount="302">
  <si>
    <t>Voo</t>
  </si>
  <si>
    <t>Origem</t>
  </si>
  <si>
    <t>Destino</t>
  </si>
  <si>
    <t>Aeronave</t>
  </si>
  <si>
    <t>SBPA</t>
  </si>
  <si>
    <t>SBFL</t>
  </si>
  <si>
    <t>707-420 - PP-XXX</t>
  </si>
  <si>
    <t>SBGR</t>
  </si>
  <si>
    <t>TEV</t>
  </si>
  <si>
    <t>TOTAIS</t>
  </si>
  <si>
    <t>N do voo da anv</t>
  </si>
  <si>
    <t>SBGL</t>
  </si>
  <si>
    <t>737-300 - PP-XXX</t>
  </si>
  <si>
    <t>Uriel Rodrigues da Silveira</t>
  </si>
  <si>
    <t>SBEG</t>
  </si>
  <si>
    <t>SBBR</t>
  </si>
  <si>
    <t>SBFN</t>
  </si>
  <si>
    <t>SBNT</t>
  </si>
  <si>
    <t>Voos</t>
  </si>
  <si>
    <t>Horas</t>
  </si>
  <si>
    <t>Boeing 737-700 PP-XX3</t>
  </si>
  <si>
    <t>SBSP</t>
  </si>
  <si>
    <t>SBSV</t>
  </si>
  <si>
    <t>Boeing 737-800 PP-XX4</t>
  </si>
  <si>
    <t>Ricardo Barcellos</t>
  </si>
  <si>
    <t>Boeing 707-420 PP-AA1</t>
  </si>
  <si>
    <t>Jhonny Cassidy</t>
  </si>
  <si>
    <t>Daniel Barcellos</t>
  </si>
  <si>
    <t>Boeing 747-400 PP-XX5</t>
  </si>
  <si>
    <t>Lucas Paiva</t>
  </si>
  <si>
    <t>KBFI</t>
  </si>
  <si>
    <t>777-300 - PP-XXX</t>
  </si>
  <si>
    <t>Piloto</t>
  </si>
  <si>
    <t>Total de Horas</t>
  </si>
  <si>
    <t>737-700 - PP-XX3</t>
  </si>
  <si>
    <t>LPPT</t>
  </si>
  <si>
    <t>777-200 PP-XX8</t>
  </si>
  <si>
    <t>Hudson Braga Goncalves</t>
  </si>
  <si>
    <t>Citation X PR-XX1</t>
  </si>
  <si>
    <t>737-700 - PP-XX2</t>
  </si>
  <si>
    <t>737-300 - PP-XX2</t>
  </si>
  <si>
    <t>KLAS</t>
  </si>
  <si>
    <t>Rafael Andrey</t>
  </si>
  <si>
    <t>737-300 PP-X10</t>
  </si>
  <si>
    <t>SBRJ</t>
  </si>
  <si>
    <t>737-300 - PP-X10</t>
  </si>
  <si>
    <t>737-800 PP-XX5</t>
  </si>
  <si>
    <t>WMKK</t>
  </si>
  <si>
    <t>Hudson</t>
  </si>
  <si>
    <t>707-420 PP-XX1</t>
  </si>
  <si>
    <t>N de Voos</t>
  </si>
  <si>
    <t>RANKING DOS PILOTOS</t>
  </si>
  <si>
    <t>737-700 PP-XX3</t>
  </si>
  <si>
    <t>737-700 PP-XX2</t>
  </si>
  <si>
    <t>Joseph Linker</t>
  </si>
  <si>
    <t>TOTAL</t>
  </si>
  <si>
    <t>RJAA</t>
  </si>
  <si>
    <t>Jean</t>
  </si>
  <si>
    <t>MHTG</t>
  </si>
  <si>
    <t>777-300  PP-XX8</t>
  </si>
  <si>
    <t>KSEA</t>
  </si>
  <si>
    <t>DESLIGADO</t>
  </si>
  <si>
    <t>Jean Carlos Rodriques Santos</t>
  </si>
  <si>
    <t>Jean Carlos</t>
  </si>
  <si>
    <t>MD-11 PR-URS</t>
  </si>
  <si>
    <t>MMMX</t>
  </si>
  <si>
    <t>TOTAL GERAL</t>
  </si>
  <si>
    <t>FACT</t>
  </si>
  <si>
    <t>777-300 PP-URS</t>
  </si>
  <si>
    <t>ORKUT</t>
  </si>
  <si>
    <t>PAGE</t>
  </si>
  <si>
    <t>KMIA</t>
  </si>
  <si>
    <t>777-300 PP-XX7</t>
  </si>
  <si>
    <t>Boeing 777-300 PP-URS</t>
  </si>
  <si>
    <t>SAEZ</t>
  </si>
  <si>
    <t>SBGP</t>
  </si>
  <si>
    <t>Emb170</t>
  </si>
  <si>
    <t>Boeing 777-200 - PP-XX8</t>
  </si>
  <si>
    <t>VIT001</t>
  </si>
  <si>
    <t>VIT002</t>
  </si>
  <si>
    <t>VIT003</t>
  </si>
  <si>
    <t>VIT004</t>
  </si>
  <si>
    <t>VIT005</t>
  </si>
  <si>
    <t>VIT006</t>
  </si>
  <si>
    <t>VIT007</t>
  </si>
  <si>
    <t>VIT008</t>
  </si>
  <si>
    <t>VIT009</t>
  </si>
  <si>
    <t>VIT010</t>
  </si>
  <si>
    <t>Call</t>
  </si>
  <si>
    <t>Horas Totais</t>
  </si>
  <si>
    <t>KAN001</t>
  </si>
  <si>
    <t>KAN002</t>
  </si>
  <si>
    <t>KAN003</t>
  </si>
  <si>
    <t>KAN004</t>
  </si>
  <si>
    <t>KAN005</t>
  </si>
  <si>
    <t>KAN006</t>
  </si>
  <si>
    <t>KAN007</t>
  </si>
  <si>
    <t>KAN008</t>
  </si>
  <si>
    <t>KAN009</t>
  </si>
  <si>
    <t>KAN010</t>
  </si>
  <si>
    <t>KEN001</t>
  </si>
  <si>
    <t>KEN002</t>
  </si>
  <si>
    <t>KEN003</t>
  </si>
  <si>
    <t>KEN004</t>
  </si>
  <si>
    <t>KEN005</t>
  </si>
  <si>
    <t>KEN006</t>
  </si>
  <si>
    <t>KEN007</t>
  </si>
  <si>
    <t>KEN008</t>
  </si>
  <si>
    <t>KEN009</t>
  </si>
  <si>
    <t>KEN010</t>
  </si>
  <si>
    <t>EVL001</t>
  </si>
  <si>
    <t>EVL002</t>
  </si>
  <si>
    <t>EVL003</t>
  </si>
  <si>
    <t>EVL004</t>
  </si>
  <si>
    <t>EVL005</t>
  </si>
  <si>
    <t>EVL006</t>
  </si>
  <si>
    <t>EVL007</t>
  </si>
  <si>
    <t>EVL008</t>
  </si>
  <si>
    <t>EVL009</t>
  </si>
  <si>
    <t>EVL010</t>
  </si>
  <si>
    <t>VIT</t>
  </si>
  <si>
    <t>KAN</t>
  </si>
  <si>
    <t>KEN</t>
  </si>
  <si>
    <t>EVL</t>
  </si>
  <si>
    <t>Outros</t>
  </si>
  <si>
    <t>VRJ2221</t>
  </si>
  <si>
    <t>PP-JKN</t>
  </si>
  <si>
    <t>PT-JKN</t>
  </si>
  <si>
    <t>PP-DAN</t>
  </si>
  <si>
    <t>PT-DAN</t>
  </si>
  <si>
    <t>PP-VLC</t>
  </si>
  <si>
    <t>FAB2466</t>
  </si>
  <si>
    <t>FAB2458</t>
  </si>
  <si>
    <t>FAB2463</t>
  </si>
  <si>
    <t>737-400 PP-X11</t>
  </si>
  <si>
    <t>N do Voo</t>
  </si>
  <si>
    <t>da Anv</t>
  </si>
  <si>
    <t>SBFZ</t>
  </si>
  <si>
    <t>TNCM</t>
  </si>
  <si>
    <t>YSSY</t>
  </si>
  <si>
    <t>737-800 PP-XX4</t>
  </si>
  <si>
    <t>HORAS</t>
  </si>
  <si>
    <t>Última atualizacao: 10/01/10</t>
  </si>
  <si>
    <t>USAF4130</t>
  </si>
  <si>
    <t>TOTAL FAB</t>
  </si>
  <si>
    <t>Total USAF</t>
  </si>
  <si>
    <t>FAJS</t>
  </si>
  <si>
    <t>SBCT</t>
  </si>
  <si>
    <t>Guilherme Paranhos</t>
  </si>
  <si>
    <t>Uriel Rodrigues</t>
  </si>
  <si>
    <t>MTPP</t>
  </si>
  <si>
    <t>707-420 - PP-KAN</t>
  </si>
  <si>
    <t>Boeing 777-300 PP-XX7</t>
  </si>
  <si>
    <t>Boeing 737-300 PP-XX2</t>
  </si>
  <si>
    <t>TJSJ</t>
  </si>
  <si>
    <t>707-420 PP-KAN</t>
  </si>
  <si>
    <t>SVMI</t>
  </si>
  <si>
    <t>C130 2466</t>
  </si>
  <si>
    <t>SBBV</t>
  </si>
  <si>
    <t>C130 2462</t>
  </si>
  <si>
    <t>C130 2458</t>
  </si>
  <si>
    <t>C130 2464</t>
  </si>
  <si>
    <t>Missão Haiti</t>
  </si>
  <si>
    <t>CIV</t>
  </si>
  <si>
    <t>ESTAT HORAS</t>
  </si>
  <si>
    <t>ESTAT VOOS</t>
  </si>
  <si>
    <t>Airbus A320 PP-JEN</t>
  </si>
  <si>
    <t>737-900 PP-XX9</t>
  </si>
  <si>
    <t>Buffalo FAB2351</t>
  </si>
  <si>
    <t>Haiti</t>
  </si>
  <si>
    <t>Pedro Borges</t>
  </si>
  <si>
    <t>Boeing 737-800 PP-XX5</t>
  </si>
  <si>
    <t>777-300 - PP-XX7</t>
  </si>
  <si>
    <t>Horas totais de curriculum (vat)</t>
  </si>
  <si>
    <t>Ultima Atualizacao:</t>
  </si>
  <si>
    <t>*</t>
  </si>
  <si>
    <t>* Não VAT (planilha)</t>
  </si>
  <si>
    <t>SBMT</t>
  </si>
  <si>
    <t>SBSC</t>
  </si>
  <si>
    <t>Hercules C130 2459</t>
  </si>
  <si>
    <t>Hercules C130 2462</t>
  </si>
  <si>
    <t>VHHH</t>
  </si>
  <si>
    <t>ANAU</t>
  </si>
  <si>
    <t>C17 4130</t>
  </si>
  <si>
    <t>NSTU</t>
  </si>
  <si>
    <t>NTTX</t>
  </si>
  <si>
    <t>SBMA</t>
  </si>
  <si>
    <t>SBVT</t>
  </si>
  <si>
    <t>Hercules C130 2464</t>
  </si>
  <si>
    <t>SBBE</t>
  </si>
  <si>
    <t>SBSN</t>
  </si>
  <si>
    <t>Victor Carvalho Morgado</t>
  </si>
  <si>
    <t>SCIP</t>
  </si>
  <si>
    <t>SEGS</t>
  </si>
  <si>
    <t>SBRF</t>
  </si>
  <si>
    <t>737-800 PP-LUC</t>
  </si>
  <si>
    <t>Boeing 737-700 PP-VIC</t>
  </si>
  <si>
    <t>Boeing 737-300 PP-X10</t>
  </si>
  <si>
    <t>Boeing 737-400 PP-X11</t>
  </si>
  <si>
    <t>Matheus Carvalho</t>
  </si>
  <si>
    <t>Traslado</t>
  </si>
  <si>
    <t>Executiva</t>
  </si>
  <si>
    <t>PP-XX9</t>
  </si>
  <si>
    <t>Missao Haiti</t>
  </si>
  <si>
    <t>Domestico</t>
  </si>
  <si>
    <t>Cargo</t>
  </si>
  <si>
    <t>Experiencia</t>
  </si>
  <si>
    <t>Victor Carvalho</t>
  </si>
  <si>
    <t>Código de Cor</t>
  </si>
  <si>
    <t>SBKP</t>
  </si>
  <si>
    <t>737-800 PT-LMO</t>
  </si>
  <si>
    <t>RANKING</t>
  </si>
  <si>
    <t>747-400 PP-XX6</t>
  </si>
  <si>
    <t>Traslad Pintur</t>
  </si>
  <si>
    <t>PP-XX6</t>
  </si>
  <si>
    <t>TOTAL DE VOOS</t>
  </si>
  <si>
    <t>TOTAL DE HORAS</t>
  </si>
  <si>
    <t>Tipo/</t>
  </si>
  <si>
    <t>da anv</t>
  </si>
  <si>
    <t>Arthur de Lima Selon</t>
  </si>
  <si>
    <t>Doméstico/PAX</t>
  </si>
  <si>
    <t>KWRI</t>
  </si>
  <si>
    <t>SBCF</t>
  </si>
  <si>
    <t>AIRBUS A319</t>
  </si>
  <si>
    <t>SBJF</t>
  </si>
  <si>
    <t>A319 PP-ALS</t>
  </si>
  <si>
    <t>VIT011</t>
  </si>
  <si>
    <t>N do voo</t>
  </si>
  <si>
    <t>SBGO</t>
  </si>
  <si>
    <t>Cheque Matheus</t>
  </si>
  <si>
    <t>PP-LUC</t>
  </si>
  <si>
    <t>737-800</t>
  </si>
  <si>
    <t>SUDU</t>
  </si>
  <si>
    <t>LFBO</t>
  </si>
  <si>
    <t>A330-200</t>
  </si>
  <si>
    <t>PP-X14</t>
  </si>
  <si>
    <t>Delivery</t>
  </si>
  <si>
    <t>SBPS</t>
  </si>
  <si>
    <t>A330-300 PP-X15</t>
  </si>
  <si>
    <t>Delivery Flight</t>
  </si>
  <si>
    <t>GVAC</t>
  </si>
  <si>
    <t>VIT017</t>
  </si>
  <si>
    <t>Artur de Lima Selon</t>
  </si>
  <si>
    <t>EMB-120 PP-X16</t>
  </si>
  <si>
    <t>Pvt Call</t>
  </si>
  <si>
    <t>Voo de teste</t>
  </si>
  <si>
    <t>MD-11</t>
  </si>
  <si>
    <t>PR-URS</t>
  </si>
  <si>
    <t>Tipo</t>
  </si>
  <si>
    <t>PP-XX5</t>
  </si>
  <si>
    <t>PT-LMO</t>
  </si>
  <si>
    <t>737-900</t>
  </si>
  <si>
    <t>Corrigido</t>
  </si>
  <si>
    <t>Inserido</t>
  </si>
  <si>
    <t>Boeing 747-400</t>
  </si>
  <si>
    <t>B747-400</t>
  </si>
  <si>
    <t>SBTE</t>
  </si>
  <si>
    <t>Embraer EMB190 PP-X17</t>
  </si>
  <si>
    <t>Delivey</t>
  </si>
  <si>
    <t>PP-X17</t>
  </si>
  <si>
    <t>EMB190</t>
  </si>
  <si>
    <t>Boeing 737-800</t>
  </si>
  <si>
    <t>Boeing 777-300</t>
  </si>
  <si>
    <t>PP-URS</t>
  </si>
  <si>
    <t>Airbus A319</t>
  </si>
  <si>
    <t>PP-ALS</t>
  </si>
  <si>
    <t>Internacional/PAX</t>
  </si>
  <si>
    <t>Agnel Pauleti Jr</t>
  </si>
  <si>
    <t>VIT018</t>
  </si>
  <si>
    <t>Boeing 737-700</t>
  </si>
  <si>
    <t>737-700 PP-VIC</t>
  </si>
  <si>
    <t>SBSR</t>
  </si>
  <si>
    <t>Charter Executivo</t>
  </si>
  <si>
    <t>Citation X - PP-DAN</t>
  </si>
  <si>
    <t>737-700 PR-VIC</t>
  </si>
  <si>
    <t>PR-VIC</t>
  </si>
  <si>
    <t>Cessna Citation X</t>
  </si>
  <si>
    <t>SBFI</t>
  </si>
  <si>
    <t>PP-X11</t>
  </si>
  <si>
    <t>Boeing 737-400</t>
  </si>
  <si>
    <t>XXXX</t>
  </si>
  <si>
    <t>Bell 206L</t>
  </si>
  <si>
    <t>Pref</t>
  </si>
  <si>
    <t>PP-AGN</t>
  </si>
  <si>
    <t>Transporte VIP</t>
  </si>
  <si>
    <t>SBYS</t>
  </si>
  <si>
    <t>Treinamento</t>
  </si>
  <si>
    <t>VIT012</t>
  </si>
  <si>
    <t>SBST</t>
  </si>
  <si>
    <t>SBAG</t>
  </si>
  <si>
    <t>SDKV</t>
  </si>
  <si>
    <t>PP-APJ</t>
  </si>
  <si>
    <t>737-200 PP-X19</t>
  </si>
  <si>
    <t>Monit Traf Aereo</t>
  </si>
  <si>
    <t>KSFO</t>
  </si>
  <si>
    <t>KBOI</t>
  </si>
  <si>
    <t>Charter</t>
  </si>
  <si>
    <t>Agusta 109</t>
  </si>
  <si>
    <t>PT-AGA</t>
  </si>
  <si>
    <t>Transp VIP</t>
  </si>
  <si>
    <t>SDRK</t>
  </si>
  <si>
    <t>pend001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</si>
</sst>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hh:mm:ss"/>
    <numFmt numFmtId="165" formatCode="h:mm;@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[$-F400]h:mm:ss\ AM/PM"/>
    <numFmt numFmtId="171" formatCode="mm:ss.0;@"/>
    <numFmt numFmtId="172" formatCode="[h]:mm:ss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.5"/>
      <name val="Arial"/>
      <family val="0"/>
    </font>
    <font>
      <b/>
      <sz val="18"/>
      <name val="Arial"/>
      <family val="2"/>
    </font>
    <font>
      <sz val="9"/>
      <color indexed="8"/>
      <name val="Verdana"/>
      <family val="2"/>
    </font>
    <font>
      <b/>
      <sz val="10"/>
      <color indexed="10"/>
      <name val="Arial"/>
      <family val="2"/>
    </font>
    <font>
      <sz val="4.75"/>
      <name val="Arial"/>
      <family val="0"/>
    </font>
    <font>
      <sz val="9.75"/>
      <name val="Arial"/>
      <family val="0"/>
    </font>
    <font>
      <sz val="12"/>
      <name val="Arial"/>
      <family val="0"/>
    </font>
    <font>
      <sz val="4.5"/>
      <name val="Arial"/>
      <family val="0"/>
    </font>
    <font>
      <sz val="10"/>
      <color indexed="10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2" fillId="0" borderId="6" xfId="0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6" fillId="0" borderId="0" xfId="0" applyFont="1" applyAlignment="1">
      <alignment horizontal="left" indent="7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3" borderId="0" xfId="0" applyNumberForma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5" fillId="3" borderId="0" xfId="0" applyFont="1" applyFill="1" applyAlignment="1">
      <alignment horizontal="center"/>
    </xf>
    <xf numFmtId="172" fontId="0" fillId="0" borderId="11" xfId="0" applyNumberFormat="1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9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11" borderId="12" xfId="0" applyFill="1" applyBorder="1" applyAlignment="1">
      <alignment/>
    </xf>
    <xf numFmtId="0" fontId="2" fillId="0" borderId="3" xfId="0" applyFont="1" applyBorder="1" applyAlignment="1">
      <alignment horizontal="center"/>
    </xf>
    <xf numFmtId="1" fontId="0" fillId="3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Alignment="1">
      <alignment/>
    </xf>
    <xf numFmtId="0" fontId="0" fillId="10" borderId="0" xfId="0" applyFill="1" applyAlignment="1">
      <alignment/>
    </xf>
    <xf numFmtId="0" fontId="2" fillId="10" borderId="1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10" borderId="8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2" fillId="10" borderId="0" xfId="0" applyFont="1" applyFill="1" applyBorder="1" applyAlignment="1">
      <alignment horizontal="center"/>
    </xf>
    <xf numFmtId="0" fontId="2" fillId="10" borderId="9" xfId="0" applyFont="1" applyFill="1" applyBorder="1" applyAlignment="1">
      <alignment/>
    </xf>
    <xf numFmtId="0" fontId="2" fillId="10" borderId="4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72" fontId="2" fillId="3" borderId="12" xfId="0" applyNumberFormat="1" applyFont="1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2" fontId="0" fillId="0" borderId="9" xfId="0" applyNumberFormat="1" applyBorder="1" applyAlignment="1">
      <alignment/>
    </xf>
    <xf numFmtId="46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3" borderId="15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7" xfId="0" applyFill="1" applyBorder="1" applyAlignment="1">
      <alignment horizontal="right"/>
    </xf>
    <xf numFmtId="0" fontId="0" fillId="14" borderId="3" xfId="0" applyFill="1" applyBorder="1" applyAlignment="1">
      <alignment/>
    </xf>
    <xf numFmtId="46" fontId="0" fillId="14" borderId="0" xfId="0" applyNumberFormat="1" applyFill="1" applyBorder="1" applyAlignment="1">
      <alignment/>
    </xf>
    <xf numFmtId="46" fontId="0" fillId="14" borderId="9" xfId="0" applyNumberFormat="1" applyFill="1" applyBorder="1" applyAlignment="1">
      <alignment/>
    </xf>
    <xf numFmtId="2" fontId="0" fillId="14" borderId="9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46" fontId="0" fillId="0" borderId="0" xfId="0" applyNumberFormat="1" applyBorder="1" applyAlignment="1">
      <alignment/>
    </xf>
    <xf numFmtId="0" fontId="0" fillId="0" borderId="3" xfId="0" applyFont="1" applyFill="1" applyBorder="1" applyAlignment="1">
      <alignment/>
    </xf>
    <xf numFmtId="46" fontId="12" fillId="0" borderId="0" xfId="0" applyNumberFormat="1" applyFont="1" applyBorder="1" applyAlignment="1">
      <alignment/>
    </xf>
    <xf numFmtId="0" fontId="2" fillId="10" borderId="0" xfId="0" applyFont="1" applyFill="1" applyAlignment="1">
      <alignment/>
    </xf>
    <xf numFmtId="4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9" borderId="12" xfId="0" applyFont="1" applyFill="1" applyBorder="1" applyAlignment="1">
      <alignment horizontal="center"/>
    </xf>
    <xf numFmtId="0" fontId="14" fillId="11" borderId="12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20" fontId="0" fillId="10" borderId="0" xfId="0" applyNumberFormat="1" applyFont="1" applyFill="1" applyAlignment="1">
      <alignment/>
    </xf>
    <xf numFmtId="0" fontId="0" fillId="15" borderId="12" xfId="0" applyFill="1" applyBorder="1" applyAlignment="1">
      <alignment/>
    </xf>
    <xf numFmtId="0" fontId="0" fillId="16" borderId="12" xfId="0" applyFill="1" applyBorder="1" applyAlignment="1">
      <alignment/>
    </xf>
    <xf numFmtId="172" fontId="0" fillId="0" borderId="8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/>
    </xf>
    <xf numFmtId="172" fontId="2" fillId="0" borderId="5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10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0" fillId="0" borderId="13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172" fontId="0" fillId="0" borderId="1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72" fontId="0" fillId="0" borderId="14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13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0" fillId="0" borderId="13" xfId="0" applyNumberFormat="1" applyFont="1" applyBorder="1" applyAlignment="1">
      <alignment horizontal="left"/>
    </xf>
    <xf numFmtId="172" fontId="0" fillId="0" borderId="14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5" borderId="6" xfId="0" applyFill="1" applyBorder="1" applyAlignment="1">
      <alignment/>
    </xf>
    <xf numFmtId="0" fontId="0" fillId="16" borderId="6" xfId="0" applyFill="1" applyBorder="1" applyAlignment="1">
      <alignment/>
    </xf>
    <xf numFmtId="0" fontId="0" fillId="11" borderId="6" xfId="0" applyFill="1" applyBorder="1" applyAlignment="1">
      <alignment/>
    </xf>
    <xf numFmtId="0" fontId="0" fillId="10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8" borderId="6" xfId="0" applyFill="1" applyBorder="1" applyAlignment="1">
      <alignment/>
    </xf>
    <xf numFmtId="0" fontId="0" fillId="7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12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13" borderId="6" xfId="0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172" fontId="2" fillId="0" borderId="5" xfId="0" applyNumberFormat="1" applyFont="1" applyBorder="1" applyAlignment="1">
      <alignment horizontal="center"/>
    </xf>
    <xf numFmtId="172" fontId="0" fillId="0" borderId="9" xfId="0" applyNumberFormat="1" applyFont="1" applyFill="1" applyBorder="1" applyAlignment="1">
      <alignment horizontal="left"/>
    </xf>
    <xf numFmtId="172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172" fontId="0" fillId="0" borderId="9" xfId="0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72" fontId="0" fillId="0" borderId="10" xfId="0" applyNumberFormat="1" applyFont="1" applyBorder="1" applyAlignment="1">
      <alignment horizontal="left"/>
    </xf>
    <xf numFmtId="0" fontId="2" fillId="16" borderId="12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12" xfId="0" applyFont="1" applyFill="1" applyBorder="1" applyAlignment="1">
      <alignment horizontal="left"/>
    </xf>
    <xf numFmtId="172" fontId="2" fillId="0" borderId="12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0" fontId="0" fillId="17" borderId="12" xfId="0" applyFill="1" applyBorder="1" applyAlignment="1">
      <alignment/>
    </xf>
    <xf numFmtId="0" fontId="2" fillId="17" borderId="12" xfId="0" applyFont="1" applyFill="1" applyBorder="1" applyAlignment="1">
      <alignment horizontal="center"/>
    </xf>
    <xf numFmtId="172" fontId="0" fillId="10" borderId="13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72" fontId="3" fillId="0" borderId="11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left"/>
    </xf>
    <xf numFmtId="172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172" fontId="2" fillId="0" borderId="14" xfId="0" applyNumberFormat="1" applyFont="1" applyBorder="1" applyAlignment="1">
      <alignment horizontal="center"/>
    </xf>
    <xf numFmtId="0" fontId="0" fillId="0" borderId="3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'Horas Curriculum'!$C$6</c:f>
              <c:strCache>
                <c:ptCount val="1"/>
                <c:pt idx="0">
                  <c:v>Ricardo Barcellos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'Horas Curriculum'!$E$6</c:f>
              <c:numCache/>
            </c:numRef>
          </c:val>
          <c:shape val="box"/>
        </c:ser>
        <c:ser>
          <c:idx val="1"/>
          <c:order val="1"/>
          <c:tx>
            <c:strRef>
              <c:f>'Horas Curriculum'!$C$7</c:f>
              <c:strCache>
                <c:ptCount val="1"/>
                <c:pt idx="0">
                  <c:v>Guilherme Paranhos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'Horas Curriculum'!$E$7</c:f>
              <c:numCache/>
            </c:numRef>
          </c:val>
          <c:shape val="box"/>
        </c:ser>
        <c:ser>
          <c:idx val="2"/>
          <c:order val="2"/>
          <c:tx>
            <c:strRef>
              <c:f>'Horas Curriculum'!$C$8</c:f>
              <c:strCache>
                <c:ptCount val="1"/>
                <c:pt idx="0">
                  <c:v>Hudson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'Horas Curriculum'!$E$8</c:f>
              <c:numCache/>
            </c:numRef>
          </c:val>
          <c:shape val="box"/>
        </c:ser>
        <c:ser>
          <c:idx val="3"/>
          <c:order val="3"/>
          <c:tx>
            <c:strRef>
              <c:f>'Horas Curriculum'!$C$9</c:f>
              <c:strCache>
                <c:ptCount val="1"/>
                <c:pt idx="0">
                  <c:v>Rafael Andrey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'Horas Curriculum'!$E$9</c:f>
              <c:numCache/>
            </c:numRef>
          </c:val>
          <c:shape val="box"/>
        </c:ser>
        <c:ser>
          <c:idx val="4"/>
          <c:order val="4"/>
          <c:tx>
            <c:strRef>
              <c:f>'Horas Curriculum'!$C$10</c:f>
              <c:strCache>
                <c:ptCount val="1"/>
                <c:pt idx="0">
                  <c:v>Daniel Barcellos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'Horas Curriculum'!$E$10</c:f>
              <c:numCache/>
            </c:numRef>
          </c:val>
          <c:shape val="box"/>
        </c:ser>
        <c:ser>
          <c:idx val="5"/>
          <c:order val="5"/>
          <c:tx>
            <c:strRef>
              <c:f>'Horas Curriculum'!$C$11</c:f>
              <c:strCache>
                <c:ptCount val="1"/>
                <c:pt idx="0">
                  <c:v>Uriel Rodrigues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'Horas Curriculum'!$E$11</c:f>
              <c:numCache/>
            </c:numRef>
          </c:val>
          <c:shape val="box"/>
        </c:ser>
        <c:ser>
          <c:idx val="6"/>
          <c:order val="6"/>
          <c:tx>
            <c:strRef>
              <c:f>'Horas Curriculum'!$C$12</c:f>
              <c:strCache>
                <c:ptCount val="1"/>
                <c:pt idx="0">
                  <c:v>Jean Carlos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'Horas Curriculum'!$E$12</c:f>
              <c:numCache/>
            </c:numRef>
          </c:val>
          <c:shape val="box"/>
        </c:ser>
        <c:shape val="box"/>
        <c:axId val="7733842"/>
        <c:axId val="2495715"/>
      </c:bar3D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3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325"/>
          <c:w val="0.65225"/>
          <c:h val="0.94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'Ranking Horas'!$F$35</c:f>
              <c:strCache>
                <c:ptCount val="1"/>
                <c:pt idx="0">
                  <c:v>Ricardo Barcellos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Horas'!$J$35</c:f>
              <c:numCache/>
            </c:numRef>
          </c:val>
          <c:shape val="box"/>
        </c:ser>
        <c:ser>
          <c:idx val="3"/>
          <c:order val="1"/>
          <c:tx>
            <c:strRef>
              <c:f>'Ranking Horas'!$F$37</c:f>
              <c:strCache>
                <c:ptCount val="1"/>
                <c:pt idx="0">
                  <c:v>Uriel Rodrigues da Silveira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Horas'!$J$37</c:f>
              <c:numCache/>
            </c:numRef>
          </c:val>
          <c:shape val="box"/>
        </c:ser>
        <c:ser>
          <c:idx val="5"/>
          <c:order val="2"/>
          <c:tx>
            <c:strRef>
              <c:f>'Ranking Horas'!$F$43</c:f>
              <c:strCache>
                <c:ptCount val="1"/>
                <c:pt idx="0">
                  <c:v>Joseph Linker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Horas'!$J$43</c:f>
              <c:numCache/>
            </c:numRef>
          </c:val>
          <c:shape val="box"/>
        </c:ser>
        <c:ser>
          <c:idx val="6"/>
          <c:order val="3"/>
          <c:tx>
            <c:strRef>
              <c:f>'Ranking Horas'!$F$39</c:f>
              <c:strCache>
                <c:ptCount val="1"/>
                <c:pt idx="0">
                  <c:v>Hudson Braga Goncalves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Horas'!$J$39</c:f>
              <c:numCache/>
            </c:numRef>
          </c:val>
          <c:shape val="box"/>
        </c:ser>
        <c:ser>
          <c:idx val="7"/>
          <c:order val="4"/>
          <c:tx>
            <c:strRef>
              <c:f>'Ranking Horas'!$F$40</c:f>
              <c:strCache>
                <c:ptCount val="1"/>
                <c:pt idx="0">
                  <c:v>Rafael Andrey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Horas'!$J$40</c:f>
              <c:numCache/>
            </c:numRef>
          </c:val>
          <c:shape val="box"/>
        </c:ser>
        <c:ser>
          <c:idx val="12"/>
          <c:order val="5"/>
          <c:tx>
            <c:strRef>
              <c:f>Arthur!$B$2</c:f>
              <c:strCache>
                <c:ptCount val="1"/>
                <c:pt idx="0">
                  <c:v>Arthur de Lima Selon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Arthur!$D$6</c:f>
              <c:numCache>
                <c:ptCount val="1"/>
                <c:pt idx="0">
                  <c:v>1.2013888888888886</c:v>
                </c:pt>
              </c:numCache>
            </c:numRef>
          </c:val>
          <c:shape val="box"/>
        </c:ser>
        <c:ser>
          <c:idx val="0"/>
          <c:order val="6"/>
          <c:tx>
            <c:strRef>
              <c:f>'Ranking Horas'!$F$34</c:f>
              <c:strCache>
                <c:ptCount val="1"/>
                <c:pt idx="0">
                  <c:v>Jhonny Cassidy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Horas'!$J$34</c:f>
              <c:numCache/>
            </c:numRef>
          </c:val>
          <c:shape val="box"/>
        </c:ser>
        <c:ser>
          <c:idx val="9"/>
          <c:order val="7"/>
          <c:tx>
            <c:strRef>
              <c:f>'Pedro Borges'!$H$7</c:f>
              <c:strCache>
                <c:ptCount val="1"/>
                <c:pt idx="0">
                  <c:v>Pedro Borges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'Pedro Borges'!$K$11</c:f>
              <c:numCache>
                <c:ptCount val="1"/>
                <c:pt idx="0">
                  <c:v>1.0277777777777777</c:v>
                </c:pt>
              </c:numCache>
            </c:numRef>
          </c:val>
          <c:shape val="box"/>
        </c:ser>
        <c:ser>
          <c:idx val="2"/>
          <c:order val="8"/>
          <c:tx>
            <c:strRef>
              <c:f>'Ranking Horas'!$F$36</c:f>
              <c:strCache>
                <c:ptCount val="1"/>
                <c:pt idx="0">
                  <c:v>Daniel Barcellos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Horas'!$J$36</c:f>
              <c:numCache/>
            </c:numRef>
          </c:val>
          <c:shape val="box"/>
        </c:ser>
        <c:ser>
          <c:idx val="11"/>
          <c:order val="9"/>
          <c:tx>
            <c:strRef>
              <c:f>'Ranking Horas'!$F$33</c:f>
              <c:strCache>
                <c:ptCount val="1"/>
                <c:pt idx="0">
                  <c:v>Victor Carvalho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Horas'!$J$33</c:f>
              <c:numCache/>
            </c:numRef>
          </c:val>
          <c:shape val="box"/>
        </c:ser>
        <c:ser>
          <c:idx val="13"/>
          <c:order val="10"/>
          <c:tx>
            <c:strRef>
              <c:f>'Ranking Horas'!$F$30</c:f>
              <c:strCache>
                <c:ptCount val="1"/>
                <c:pt idx="0">
                  <c:v>Agnel Pauleti Jr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Horas'!$J$30</c:f>
              <c:numCache/>
            </c:numRef>
          </c:val>
          <c:shape val="box"/>
        </c:ser>
        <c:ser>
          <c:idx val="4"/>
          <c:order val="11"/>
          <c:tx>
            <c:strRef>
              <c:f>'Ranking Horas'!$F$38</c:f>
              <c:strCache>
                <c:ptCount val="1"/>
                <c:pt idx="0">
                  <c:v>Lucas Paiva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Horas de voo</c:v>
              </c:pt>
            </c:strLit>
          </c:cat>
          <c:val>
            <c:numRef>
              <c:f>'Ranking Horas'!$J$38</c:f>
              <c:numCache/>
            </c:numRef>
          </c:val>
          <c:shape val="box"/>
        </c:ser>
        <c:ser>
          <c:idx val="8"/>
          <c:order val="12"/>
          <c:tx>
            <c:strRef>
              <c:f>'Ranking Horas'!$F$42</c:f>
              <c:strCache>
                <c:ptCount val="1"/>
                <c:pt idx="0">
                  <c:v>Jean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'Ranking Horas'!$J$42</c:f>
              <c:numCache/>
            </c:numRef>
          </c:val>
          <c:shape val="box"/>
        </c:ser>
        <c:ser>
          <c:idx val="10"/>
          <c:order val="13"/>
          <c:tx>
            <c:strRef>
              <c:f>'Ranking Horas'!$F$32</c:f>
              <c:strCache>
                <c:ptCount val="1"/>
                <c:pt idx="0">
                  <c:v>Matheus Carvalho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val>
            <c:numRef>
              <c:f>'Ranking Horas'!$J$32</c:f>
              <c:numCache/>
            </c:numRef>
          </c:val>
          <c:shape val="box"/>
        </c:ser>
        <c:shape val="box"/>
        <c:axId val="22461436"/>
        <c:axId val="826333"/>
      </c:bar3D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1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275"/>
          <c:w val="0.82675"/>
          <c:h val="0.954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'Ranking Horas'!$F$35</c:f>
              <c:strCache>
                <c:ptCount val="1"/>
                <c:pt idx="0">
                  <c:v>Ricardo Barcellos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Horas'!$L$35</c:f>
              <c:numCache>
                <c:ptCount val="1"/>
                <c:pt idx="0">
                  <c:v>113</c:v>
                </c:pt>
              </c:numCache>
            </c:numRef>
          </c:val>
          <c:shape val="box"/>
        </c:ser>
        <c:ser>
          <c:idx val="7"/>
          <c:order val="1"/>
          <c:tx>
            <c:strRef>
              <c:f>'Ranking Horas'!$F$43</c:f>
              <c:strCache>
                <c:ptCount val="1"/>
                <c:pt idx="0">
                  <c:v>Joseph Linker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Horas'!$L$43</c:f>
              <c:numCache>
                <c:ptCount val="1"/>
                <c:pt idx="0">
                  <c:v>71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'Ranking Horas'!$F$37</c:f>
              <c:strCache>
                <c:ptCount val="1"/>
                <c:pt idx="0">
                  <c:v>Uriel Rodrigues da Silveira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Horas'!$L$37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2"/>
          <c:order val="3"/>
          <c:tx>
            <c:strRef>
              <c:f>Arthur!$B$2</c:f>
              <c:strCache>
                <c:ptCount val="1"/>
                <c:pt idx="0">
                  <c:v>Arthur de Lima Selon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Arthur!$D$5</c:f>
              <c:numCache>
                <c:ptCount val="1"/>
                <c:pt idx="0">
                  <c:v>22</c:v>
                </c:pt>
              </c:numCache>
            </c:numRef>
          </c:val>
          <c:shape val="box"/>
        </c:ser>
        <c:ser>
          <c:idx val="13"/>
          <c:order val="4"/>
          <c:tx>
            <c:strRef>
              <c:f>'Ranking Horas'!$F$30</c:f>
              <c:strCache>
                <c:ptCount val="1"/>
                <c:pt idx="0">
                  <c:v>Agnel Pauleti Jr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Horas'!$L$30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'Ranking Horas'!$F$40</c:f>
              <c:strCache>
                <c:ptCount val="1"/>
                <c:pt idx="0">
                  <c:v>Rafael Andrey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Horas'!$L$40</c:f>
              <c:numCache>
                <c:ptCount val="1"/>
                <c:pt idx="0">
                  <c:v>14</c:v>
                </c:pt>
              </c:numCache>
            </c:numRef>
          </c:val>
          <c:shape val="box"/>
        </c:ser>
        <c:ser>
          <c:idx val="5"/>
          <c:order val="6"/>
          <c:tx>
            <c:strRef>
              <c:f>'Ranking Horas'!$F$39</c:f>
              <c:strCache>
                <c:ptCount val="1"/>
                <c:pt idx="0">
                  <c:v>Hudson Braga Goncalves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Horas'!$L$39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er>
          <c:idx val="4"/>
          <c:order val="7"/>
          <c:tx>
            <c:strRef>
              <c:f>'Ranking Horas'!$F$38</c:f>
              <c:strCache>
                <c:ptCount val="1"/>
                <c:pt idx="0">
                  <c:v>Lucas Paiva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Horas'!$L$38</c:f>
              <c:numCache>
                <c:ptCount val="1"/>
                <c:pt idx="0">
                  <c:v>10</c:v>
                </c:pt>
              </c:numCache>
            </c:numRef>
          </c:val>
          <c:shape val="box"/>
        </c:ser>
        <c:ser>
          <c:idx val="2"/>
          <c:order val="8"/>
          <c:tx>
            <c:strRef>
              <c:f>'Ranking Horas'!$F$36</c:f>
              <c:strCache>
                <c:ptCount val="1"/>
                <c:pt idx="0">
                  <c:v>Daniel Barcellos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Horas'!$L$36</c:f>
              <c:numCache>
                <c:ptCount val="1"/>
                <c:pt idx="0">
                  <c:v>10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'Ranking Horas'!$F$41</c:f>
              <c:strCache>
                <c:ptCount val="1"/>
                <c:pt idx="0">
                  <c:v>Pedro Borges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Horas'!$L$41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0"/>
          <c:order val="10"/>
          <c:tx>
            <c:strRef>
              <c:f>'Ranking Horas'!$F$34</c:f>
              <c:strCache>
                <c:ptCount val="1"/>
                <c:pt idx="0">
                  <c:v>Jhonny Cassidy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'Ranking Horas'!$L$34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'Ranking Horas'!$F$33</c:f>
              <c:strCache>
                <c:ptCount val="1"/>
                <c:pt idx="0">
                  <c:v>Victor Carvalho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Horas'!$L$33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er>
          <c:idx val="8"/>
          <c:order val="12"/>
          <c:tx>
            <c:strRef>
              <c:f>'Ranking Horas'!$F$42</c:f>
              <c:strCache>
                <c:ptCount val="1"/>
                <c:pt idx="0">
                  <c:v>Jean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'Ranking Horas'!$L$42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10"/>
          <c:order val="13"/>
          <c:tx>
            <c:strRef>
              <c:f>'Ranking Horas'!$F$32</c:f>
              <c:strCache>
                <c:ptCount val="1"/>
                <c:pt idx="0">
                  <c:v>Matheus Carvalho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Horas'!$L$32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7436998"/>
        <c:axId val="66932983"/>
      </c:bar3D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07475"/>
          <c:w val="0.1535"/>
          <c:h val="0.8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84"/>
          <c:w val="0.65975"/>
          <c:h val="0.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cat>
            <c:strRef>
              <c:f>Vatsim!$N$4:$N$7</c:f>
              <c:strCache/>
            </c:strRef>
          </c:cat>
          <c:val>
            <c:numRef>
              <c:f>Vatsim!$O$4:$O$7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86"/>
          <c:w val="0.135"/>
          <c:h val="0.5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cat>
            <c:strRef>
              <c:f>Vatsim!$M$23:$M$28</c:f>
              <c:strCache/>
            </c:strRef>
          </c:cat>
          <c:val>
            <c:numRef>
              <c:f>Vatsim!$N$23:$N$28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Vatsim!$B$10</c:f>
              <c:strCache>
                <c:ptCount val="1"/>
                <c:pt idx="0">
                  <c:v>VIT004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Vatsim!$C$10</c:f>
              <c:numCache/>
            </c:numRef>
          </c:val>
          <c:shape val="box"/>
        </c:ser>
        <c:ser>
          <c:idx val="0"/>
          <c:order val="1"/>
          <c:tx>
            <c:strRef>
              <c:f>Vatsim!$B$7</c:f>
              <c:strCache>
                <c:ptCount val="1"/>
                <c:pt idx="0">
                  <c:v>VIT001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Vatsim!$C$7</c:f>
              <c:numCache/>
            </c:numRef>
          </c:val>
          <c:shape val="box"/>
        </c:ser>
        <c:ser>
          <c:idx val="9"/>
          <c:order val="2"/>
          <c:tx>
            <c:strRef>
              <c:f>Vatsim!$B$16</c:f>
              <c:strCache>
                <c:ptCount val="1"/>
                <c:pt idx="0">
                  <c:v>VIT010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Vatsim!$C$16</c:f>
              <c:numCache/>
            </c:numRef>
          </c:val>
          <c:shape val="box"/>
        </c:ser>
        <c:ser>
          <c:idx val="7"/>
          <c:order val="3"/>
          <c:tx>
            <c:strRef>
              <c:f>Vatsim!$B$14</c:f>
              <c:strCache>
                <c:ptCount val="1"/>
                <c:pt idx="0">
                  <c:v>VIT008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Vatsim!$C$14</c:f>
              <c:numCache/>
            </c:numRef>
          </c:val>
          <c:shape val="box"/>
        </c:ser>
        <c:ser>
          <c:idx val="2"/>
          <c:order val="4"/>
          <c:tx>
            <c:strRef>
              <c:f>Vatsim!$B$9</c:f>
              <c:strCache>
                <c:ptCount val="1"/>
                <c:pt idx="0">
                  <c:v>VIT003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Vatsim!$C$9</c:f>
              <c:numCache/>
            </c:numRef>
          </c:val>
          <c:shape val="box"/>
        </c:ser>
        <c:ser>
          <c:idx val="1"/>
          <c:order val="5"/>
          <c:tx>
            <c:strRef>
              <c:f>Vatsim!$B$8</c:f>
              <c:strCache>
                <c:ptCount val="1"/>
                <c:pt idx="0">
                  <c:v>VIT002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Vatsim!$C$8</c:f>
              <c:numCache/>
            </c:numRef>
          </c:val>
          <c:shape val="box"/>
        </c:ser>
        <c:ser>
          <c:idx val="8"/>
          <c:order val="6"/>
          <c:tx>
            <c:strRef>
              <c:f>Vatsim!$B$15</c:f>
              <c:strCache>
                <c:ptCount val="1"/>
                <c:pt idx="0">
                  <c:v>VIT009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Vatsim!$C$15</c:f>
              <c:numCache/>
            </c:numRef>
          </c:val>
          <c:shape val="box"/>
        </c:ser>
        <c:ser>
          <c:idx val="6"/>
          <c:order val="7"/>
          <c:tx>
            <c:strRef>
              <c:f>Vatsim!$B$13</c:f>
              <c:strCache>
                <c:ptCount val="1"/>
                <c:pt idx="0">
                  <c:v>VIT007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Vatsim!$C$13</c:f>
              <c:numCache/>
            </c:numRef>
          </c:val>
          <c:shape val="box"/>
        </c:ser>
        <c:ser>
          <c:idx val="4"/>
          <c:order val="8"/>
          <c:tx>
            <c:strRef>
              <c:f>Vatsim!$B$11</c:f>
              <c:strCache>
                <c:ptCount val="1"/>
                <c:pt idx="0">
                  <c:v>VIT005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Vatsim!$C$11</c:f>
              <c:numCache/>
            </c:numRef>
          </c:val>
          <c:shape val="box"/>
        </c:ser>
        <c:ser>
          <c:idx val="5"/>
          <c:order val="9"/>
          <c:tx>
            <c:strRef>
              <c:f>Vatsim!$B$12</c:f>
              <c:strCache>
                <c:ptCount val="1"/>
                <c:pt idx="0">
                  <c:v>VIT006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VIT</c:v>
              </c:pt>
            </c:strLit>
          </c:cat>
          <c:val>
            <c:numRef>
              <c:f>Vatsim!$C$12</c:f>
              <c:numCache/>
            </c:numRef>
          </c:val>
          <c:shape val="box"/>
        </c:ser>
        <c:shape val="box"/>
        <c:axId val="65525936"/>
        <c:axId val="52862513"/>
      </c:bar3D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5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7"/>
          <c:w val="0.7665"/>
          <c:h val="0.9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Vatsim!$K$41</c:f>
              <c:strCache>
                <c:ptCount val="1"/>
                <c:pt idx="0">
                  <c:v>FAB2458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vFAB</c:v>
              </c:pt>
            </c:strLit>
          </c:cat>
          <c:val>
            <c:numRef>
              <c:f>Vatsim!$L$41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Vatsim!$K$43</c:f>
              <c:strCache>
                <c:ptCount val="1"/>
                <c:pt idx="0">
                  <c:v>FAB2466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vFAB</c:v>
              </c:pt>
            </c:strLit>
          </c:cat>
          <c:val>
            <c:numRef>
              <c:f>Vatsim!$L$43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Vatsim!$K$42</c:f>
              <c:strCache>
                <c:ptCount val="1"/>
                <c:pt idx="0">
                  <c:v>FAB2463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vFAB</c:v>
              </c:pt>
            </c:strLit>
          </c:cat>
          <c:val>
            <c:numRef>
              <c:f>Vatsim!$L$42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000570"/>
        <c:axId val="54005131"/>
      </c:bar3D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4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2"/>
          <c:y val="0.03075"/>
          <c:w val="0.576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Vatsim!$K$45</c:f>
              <c:strCache>
                <c:ptCount val="1"/>
                <c:pt idx="0">
                  <c:v>TOTAL FAB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val>
            <c:numRef>
              <c:f>Vatsim!$L$45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USAF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Vatsim!$L$49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16"/>
          <c:y val="0.1385"/>
          <c:w val="0.324"/>
          <c:h val="0.2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13</xdr:col>
      <xdr:colOff>495300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00475" y="495300"/>
        <a:ext cx="4152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9525</xdr:rowOff>
    </xdr:from>
    <xdr:to>
      <xdr:col>12</xdr:col>
      <xdr:colOff>428625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1800225" y="952500"/>
        <a:ext cx="5495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13</xdr:col>
      <xdr:colOff>581025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219200" y="104775"/>
        <a:ext cx="7286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152400</xdr:rowOff>
    </xdr:from>
    <xdr:to>
      <xdr:col>19</xdr:col>
      <xdr:colOff>180975</xdr:colOff>
      <xdr:row>12</xdr:row>
      <xdr:rowOff>28575</xdr:rowOff>
    </xdr:to>
    <xdr:graphicFrame>
      <xdr:nvGraphicFramePr>
        <xdr:cNvPr id="1" name="Chart 4"/>
        <xdr:cNvGraphicFramePr/>
      </xdr:nvGraphicFramePr>
      <xdr:xfrm>
        <a:off x="7924800" y="152400"/>
        <a:ext cx="26098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20</xdr:row>
      <xdr:rowOff>161925</xdr:rowOff>
    </xdr:from>
    <xdr:to>
      <xdr:col>19</xdr:col>
      <xdr:colOff>133350</xdr:colOff>
      <xdr:row>34</xdr:row>
      <xdr:rowOff>19050</xdr:rowOff>
    </xdr:to>
    <xdr:graphicFrame>
      <xdr:nvGraphicFramePr>
        <xdr:cNvPr id="2" name="Chart 5"/>
        <xdr:cNvGraphicFramePr/>
      </xdr:nvGraphicFramePr>
      <xdr:xfrm>
        <a:off x="7305675" y="3486150"/>
        <a:ext cx="3181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19</xdr:row>
      <xdr:rowOff>85725</xdr:rowOff>
    </xdr:from>
    <xdr:to>
      <xdr:col>11</xdr:col>
      <xdr:colOff>28575</xdr:colOff>
      <xdr:row>37</xdr:row>
      <xdr:rowOff>114300</xdr:rowOff>
    </xdr:to>
    <xdr:graphicFrame>
      <xdr:nvGraphicFramePr>
        <xdr:cNvPr id="3" name="Chart 6"/>
        <xdr:cNvGraphicFramePr/>
      </xdr:nvGraphicFramePr>
      <xdr:xfrm>
        <a:off x="238125" y="3248025"/>
        <a:ext cx="52959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39</xdr:row>
      <xdr:rowOff>76200</xdr:rowOff>
    </xdr:from>
    <xdr:to>
      <xdr:col>7</xdr:col>
      <xdr:colOff>552450</xdr:colOff>
      <xdr:row>57</xdr:row>
      <xdr:rowOff>0</xdr:rowOff>
    </xdr:to>
    <xdr:graphicFrame>
      <xdr:nvGraphicFramePr>
        <xdr:cNvPr id="4" name="Chart 7"/>
        <xdr:cNvGraphicFramePr/>
      </xdr:nvGraphicFramePr>
      <xdr:xfrm>
        <a:off x="247650" y="6496050"/>
        <a:ext cx="36576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219075</xdr:colOff>
      <xdr:row>39</xdr:row>
      <xdr:rowOff>152400</xdr:rowOff>
    </xdr:from>
    <xdr:to>
      <xdr:col>16</xdr:col>
      <xdr:colOff>409575</xdr:colOff>
      <xdr:row>56</xdr:row>
      <xdr:rowOff>38100</xdr:rowOff>
    </xdr:to>
    <xdr:graphicFrame>
      <xdr:nvGraphicFramePr>
        <xdr:cNvPr id="5" name="Chart 10"/>
        <xdr:cNvGraphicFramePr/>
      </xdr:nvGraphicFramePr>
      <xdr:xfrm>
        <a:off x="6343650" y="6572250"/>
        <a:ext cx="25908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workbookViewId="0" topLeftCell="A1">
      <selection activeCell="E16" sqref="E16"/>
    </sheetView>
  </sheetViews>
  <sheetFormatPr defaultColWidth="9.140625" defaultRowHeight="12.75"/>
  <sheetData>
    <row r="4" ht="12.75">
      <c r="B4" t="s">
        <v>208</v>
      </c>
    </row>
    <row r="6" ht="13.5" thickBot="1"/>
    <row r="7" spans="1:5" ht="13.5" thickBot="1">
      <c r="A7" t="s">
        <v>78</v>
      </c>
      <c r="B7" s="146" t="s">
        <v>26</v>
      </c>
      <c r="C7" s="146"/>
      <c r="E7" s="73"/>
    </row>
    <row r="8" spans="1:5" ht="13.5" thickBot="1">
      <c r="A8" t="s">
        <v>79</v>
      </c>
      <c r="B8" s="146" t="s">
        <v>24</v>
      </c>
      <c r="C8" s="146"/>
      <c r="E8" s="72"/>
    </row>
    <row r="9" spans="2:5" ht="13.5" thickBot="1">
      <c r="B9" s="146" t="s">
        <v>27</v>
      </c>
      <c r="C9" s="146"/>
      <c r="E9" s="71"/>
    </row>
    <row r="10" spans="2:5" ht="13.5" thickBot="1">
      <c r="B10" s="146" t="s">
        <v>29</v>
      </c>
      <c r="C10" s="146"/>
      <c r="E10" s="69"/>
    </row>
    <row r="11" spans="2:5" ht="13.5" thickBot="1">
      <c r="B11" s="146" t="s">
        <v>37</v>
      </c>
      <c r="C11" s="146"/>
      <c r="E11" s="68"/>
    </row>
    <row r="12" spans="1:5" ht="13.5" thickBot="1">
      <c r="A12" t="s">
        <v>84</v>
      </c>
      <c r="B12" s="146" t="s">
        <v>42</v>
      </c>
      <c r="C12" s="146"/>
      <c r="E12" s="67"/>
    </row>
    <row r="13" spans="1:5" ht="13.5" thickBot="1">
      <c r="A13" t="s">
        <v>85</v>
      </c>
      <c r="B13" s="146" t="s">
        <v>13</v>
      </c>
      <c r="C13" s="146"/>
      <c r="E13" s="70"/>
    </row>
    <row r="14" spans="2:5" ht="13.5" thickBot="1">
      <c r="B14" s="146" t="s">
        <v>170</v>
      </c>
      <c r="C14" s="146"/>
      <c r="E14" s="155"/>
    </row>
    <row r="15" spans="1:5" ht="13.5" thickBot="1">
      <c r="A15" t="s">
        <v>226</v>
      </c>
      <c r="B15" s="146" t="s">
        <v>54</v>
      </c>
      <c r="C15" s="146"/>
      <c r="E15" s="66"/>
    </row>
    <row r="16" spans="1:5" ht="13.5" thickBot="1">
      <c r="A16" t="s">
        <v>287</v>
      </c>
      <c r="B16" s="146" t="s">
        <v>57</v>
      </c>
      <c r="C16" s="146"/>
      <c r="E16" s="99"/>
    </row>
    <row r="17" spans="2:5" ht="13.5" thickBot="1">
      <c r="B17" s="146" t="s">
        <v>199</v>
      </c>
      <c r="C17" s="146"/>
      <c r="E17" s="163"/>
    </row>
    <row r="18" spans="2:5" ht="13.5" thickBot="1">
      <c r="B18" s="146" t="s">
        <v>207</v>
      </c>
      <c r="E18" s="164"/>
    </row>
    <row r="19" spans="1:5" ht="13.5" thickBot="1">
      <c r="A19" t="s">
        <v>241</v>
      </c>
      <c r="B19" s="146" t="s">
        <v>242</v>
      </c>
      <c r="E19" s="207"/>
    </row>
    <row r="20" spans="1:5" ht="13.5" thickBot="1">
      <c r="A20" t="s">
        <v>268</v>
      </c>
      <c r="B20" s="146" t="s">
        <v>267</v>
      </c>
      <c r="E20" s="238"/>
    </row>
  </sheetData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C3:S16"/>
  <sheetViews>
    <sheetView workbookViewId="0" topLeftCell="A1">
      <selection activeCell="I26" sqref="I26"/>
    </sheetView>
  </sheetViews>
  <sheetFormatPr defaultColWidth="9.140625" defaultRowHeight="12.75"/>
  <cols>
    <col min="5" max="5" width="0.9921875" style="0" customWidth="1"/>
    <col min="7" max="7" width="8.00390625" style="0" customWidth="1"/>
    <col min="8" max="8" width="7.421875" style="0" customWidth="1"/>
    <col min="9" max="9" width="23.00390625" style="0" bestFit="1" customWidth="1"/>
    <col min="10" max="10" width="18.00390625" style="0" customWidth="1"/>
    <col min="11" max="11" width="10.28125" style="0" customWidth="1"/>
  </cols>
  <sheetData>
    <row r="2" ht="13.5" thickBot="1"/>
    <row r="3" spans="3:11" ht="13.5" thickBot="1">
      <c r="C3" s="101" t="s">
        <v>163</v>
      </c>
      <c r="F3" s="3"/>
      <c r="G3" s="4"/>
      <c r="H3" s="4"/>
      <c r="I3" s="4"/>
      <c r="J3" s="4"/>
      <c r="K3" s="21"/>
    </row>
    <row r="4" spans="6:11" ht="13.5" thickBot="1">
      <c r="F4" s="5"/>
      <c r="G4" s="156"/>
      <c r="H4" s="6"/>
      <c r="I4" s="2" t="s">
        <v>199</v>
      </c>
      <c r="J4" s="6"/>
      <c r="K4" s="22"/>
    </row>
    <row r="5" spans="3:11" ht="13.5" thickBot="1">
      <c r="C5" s="101" t="s">
        <v>211</v>
      </c>
      <c r="F5" s="7"/>
      <c r="G5" s="8"/>
      <c r="H5" s="8"/>
      <c r="I5" s="8"/>
      <c r="J5" s="8"/>
      <c r="K5" s="23"/>
    </row>
    <row r="6" spans="6:11" ht="13.5" thickBot="1">
      <c r="F6" s="16"/>
      <c r="G6" s="18"/>
      <c r="H6" s="18"/>
      <c r="I6" s="18"/>
      <c r="J6" s="18"/>
      <c r="K6" s="24"/>
    </row>
    <row r="7" spans="6:11" ht="13.5" thickBot="1">
      <c r="F7" s="9" t="s">
        <v>18</v>
      </c>
      <c r="G7" s="10"/>
      <c r="H7" s="10"/>
      <c r="I7" s="11" t="s">
        <v>9</v>
      </c>
      <c r="J7" s="10"/>
      <c r="K7" s="25" t="s">
        <v>19</v>
      </c>
    </row>
    <row r="8" spans="6:19" ht="13.5" thickBot="1">
      <c r="F8" s="12">
        <v>1</v>
      </c>
      <c r="G8" s="13"/>
      <c r="H8" s="13"/>
      <c r="I8" s="13"/>
      <c r="J8" s="13"/>
      <c r="K8" s="61">
        <f>SUM(K11:K16)</f>
        <v>0.034722222222222224</v>
      </c>
      <c r="N8" s="1"/>
      <c r="O8" s="1"/>
      <c r="P8" s="1"/>
      <c r="Q8" s="1"/>
      <c r="R8" s="1"/>
      <c r="S8" s="1"/>
    </row>
    <row r="9" spans="6:15" ht="13.5" thickBot="1">
      <c r="F9" s="16"/>
      <c r="G9" s="18"/>
      <c r="H9" s="18"/>
      <c r="I9" s="18"/>
      <c r="J9" s="18"/>
      <c r="K9" s="24"/>
      <c r="N9" s="1"/>
      <c r="O9" s="1"/>
    </row>
    <row r="10" spans="6:15" ht="13.5" thickBot="1">
      <c r="F10" s="14" t="s">
        <v>0</v>
      </c>
      <c r="G10" s="15" t="s">
        <v>1</v>
      </c>
      <c r="H10" s="15" t="s">
        <v>2</v>
      </c>
      <c r="I10" s="15" t="s">
        <v>3</v>
      </c>
      <c r="J10" s="15" t="s">
        <v>10</v>
      </c>
      <c r="K10" s="26" t="s">
        <v>8</v>
      </c>
      <c r="N10" s="1"/>
      <c r="O10" s="1"/>
    </row>
    <row r="11" spans="6:15" s="37" customFormat="1" ht="12.75">
      <c r="F11" s="34"/>
      <c r="G11" s="35"/>
      <c r="H11" s="35"/>
      <c r="I11" s="35"/>
      <c r="J11" s="35"/>
      <c r="K11" s="63"/>
      <c r="N11" s="1"/>
      <c r="O11" s="1"/>
    </row>
    <row r="12" spans="6:15" s="37" customFormat="1" ht="12.75">
      <c r="F12" s="34"/>
      <c r="G12" s="35"/>
      <c r="H12" s="35"/>
      <c r="I12" s="35"/>
      <c r="J12" s="35"/>
      <c r="K12" s="54"/>
      <c r="N12" s="1"/>
      <c r="O12" s="1"/>
    </row>
    <row r="13" spans="6:15" s="37" customFormat="1" ht="12.75">
      <c r="F13" s="34"/>
      <c r="G13" s="35"/>
      <c r="H13" s="35"/>
      <c r="I13" s="35"/>
      <c r="J13" s="35"/>
      <c r="K13" s="54"/>
      <c r="N13" s="1"/>
      <c r="O13" s="1"/>
    </row>
    <row r="14" spans="6:11" ht="12.75">
      <c r="F14" s="16"/>
      <c r="G14" s="18"/>
      <c r="H14" s="18"/>
      <c r="I14" s="18"/>
      <c r="J14" s="18"/>
      <c r="K14" s="55"/>
    </row>
    <row r="15" spans="6:11" ht="12.75">
      <c r="F15" s="16"/>
      <c r="G15" s="18"/>
      <c r="H15" s="18"/>
      <c r="I15" s="18"/>
      <c r="J15" s="18"/>
      <c r="K15" s="55"/>
    </row>
    <row r="16" spans="6:11" ht="13.5" thickBot="1">
      <c r="F16" s="19">
        <v>1</v>
      </c>
      <c r="G16" s="20" t="s">
        <v>21</v>
      </c>
      <c r="H16" s="20" t="s">
        <v>11</v>
      </c>
      <c r="I16" s="20" t="s">
        <v>210</v>
      </c>
      <c r="J16" s="20">
        <v>23</v>
      </c>
      <c r="K16" s="56">
        <v>0.034722222222222224</v>
      </c>
    </row>
  </sheetData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6:K22"/>
  <sheetViews>
    <sheetView workbookViewId="0" topLeftCell="A1">
      <selection activeCell="I7" sqref="I7"/>
    </sheetView>
  </sheetViews>
  <sheetFormatPr defaultColWidth="9.140625" defaultRowHeight="12.75"/>
  <cols>
    <col min="4" max="4" width="0.71875" style="0" customWidth="1"/>
    <col min="6" max="6" width="8.00390625" style="0" customWidth="1"/>
    <col min="7" max="7" width="7.421875" style="0" customWidth="1"/>
    <col min="8" max="8" width="18.00390625" style="0" bestFit="1" customWidth="1"/>
    <col min="9" max="9" width="6.7109375" style="0" customWidth="1"/>
    <col min="10" max="10" width="18.00390625" style="0" customWidth="1"/>
    <col min="11" max="11" width="10.28125" style="0" customWidth="1"/>
  </cols>
  <sheetData>
    <row r="5" ht="13.5" thickBot="1"/>
    <row r="6" spans="2:11" ht="13.5" thickBot="1">
      <c r="B6" s="101" t="s">
        <v>163</v>
      </c>
      <c r="E6" s="3"/>
      <c r="F6" s="4"/>
      <c r="G6" s="4"/>
      <c r="H6" s="4"/>
      <c r="I6" s="4"/>
      <c r="J6" s="4"/>
      <c r="K6" s="157"/>
    </row>
    <row r="7" spans="5:11" ht="13.5" thickBot="1">
      <c r="E7" s="5"/>
      <c r="F7" s="6"/>
      <c r="G7" s="6"/>
      <c r="H7" s="2" t="s">
        <v>170</v>
      </c>
      <c r="I7" s="156"/>
      <c r="J7" s="6"/>
      <c r="K7" s="22"/>
    </row>
    <row r="8" spans="2:11" ht="13.5" thickBot="1">
      <c r="B8" s="101" t="s">
        <v>164</v>
      </c>
      <c r="E8" s="7"/>
      <c r="F8" s="8"/>
      <c r="G8" s="8"/>
      <c r="H8" s="8"/>
      <c r="I8" s="8"/>
      <c r="J8" s="8"/>
      <c r="K8" s="23"/>
    </row>
    <row r="9" spans="5:11" ht="13.5" thickBot="1">
      <c r="E9" s="16"/>
      <c r="F9" s="18"/>
      <c r="G9" s="18"/>
      <c r="H9" s="18"/>
      <c r="I9" s="18"/>
      <c r="J9" s="18"/>
      <c r="K9" s="24"/>
    </row>
    <row r="10" spans="2:11" ht="13.5" thickBot="1">
      <c r="B10" s="101" t="s">
        <v>165</v>
      </c>
      <c r="E10" s="9" t="s">
        <v>18</v>
      </c>
      <c r="F10" s="10"/>
      <c r="G10" s="10"/>
      <c r="H10" s="11" t="s">
        <v>9</v>
      </c>
      <c r="I10" s="11"/>
      <c r="J10" s="10"/>
      <c r="K10" s="25" t="s">
        <v>19</v>
      </c>
    </row>
    <row r="11" spans="5:11" ht="13.5" thickBot="1">
      <c r="E11" s="12">
        <v>8</v>
      </c>
      <c r="F11" s="13"/>
      <c r="G11" s="13"/>
      <c r="H11" s="13"/>
      <c r="I11" s="13"/>
      <c r="J11" s="13"/>
      <c r="K11" s="61">
        <f>SUM(K14:K22)</f>
        <v>1.0277777777777777</v>
      </c>
    </row>
    <row r="12" spans="5:11" ht="13.5" thickBot="1">
      <c r="E12" s="16"/>
      <c r="F12" s="18"/>
      <c r="G12" s="18"/>
      <c r="H12" s="18"/>
      <c r="I12" s="18"/>
      <c r="J12" s="18"/>
      <c r="K12" s="118"/>
    </row>
    <row r="13" spans="5:11" ht="13.5" thickBot="1">
      <c r="E13" s="14" t="s">
        <v>0</v>
      </c>
      <c r="F13" s="15" t="s">
        <v>1</v>
      </c>
      <c r="G13" s="15" t="s">
        <v>2</v>
      </c>
      <c r="H13" s="15" t="s">
        <v>3</v>
      </c>
      <c r="I13" s="15"/>
      <c r="J13" s="15" t="s">
        <v>10</v>
      </c>
      <c r="K13" s="125" t="s">
        <v>8</v>
      </c>
    </row>
    <row r="14" spans="5:11" s="37" customFormat="1" ht="12.75">
      <c r="E14" s="34"/>
      <c r="F14" s="35"/>
      <c r="G14" s="35"/>
      <c r="H14" s="35"/>
      <c r="I14" s="35"/>
      <c r="J14" s="35"/>
      <c r="K14" s="54"/>
    </row>
    <row r="15" spans="5:11" s="37" customFormat="1" ht="12.75">
      <c r="E15" s="34">
        <v>8</v>
      </c>
      <c r="F15" s="35" t="s">
        <v>11</v>
      </c>
      <c r="G15" s="35" t="s">
        <v>187</v>
      </c>
      <c r="H15" s="35" t="s">
        <v>179</v>
      </c>
      <c r="I15" s="35"/>
      <c r="J15" s="35">
        <v>3</v>
      </c>
      <c r="K15" s="54">
        <v>0.034722222222222224</v>
      </c>
    </row>
    <row r="16" spans="5:11" s="37" customFormat="1" ht="12.75">
      <c r="E16" s="138">
        <v>7</v>
      </c>
      <c r="F16" s="51" t="s">
        <v>11</v>
      </c>
      <c r="G16" s="51" t="s">
        <v>15</v>
      </c>
      <c r="H16" s="51" t="s">
        <v>179</v>
      </c>
      <c r="I16" s="51"/>
      <c r="J16" s="51">
        <v>1</v>
      </c>
      <c r="K16" s="161">
        <v>0.08333333333333333</v>
      </c>
    </row>
    <row r="17" spans="5:11" s="37" customFormat="1" ht="12.75">
      <c r="E17" s="34">
        <v>6</v>
      </c>
      <c r="F17" s="35" t="s">
        <v>158</v>
      </c>
      <c r="G17" s="35" t="s">
        <v>15</v>
      </c>
      <c r="H17" s="35" t="s">
        <v>168</v>
      </c>
      <c r="I17" s="51" t="s">
        <v>169</v>
      </c>
      <c r="J17" s="35">
        <v>6</v>
      </c>
      <c r="K17" s="54">
        <v>0.19444444444444445</v>
      </c>
    </row>
    <row r="18" spans="5:11" s="37" customFormat="1" ht="12.75">
      <c r="E18" s="34">
        <v>5</v>
      </c>
      <c r="F18" s="35" t="s">
        <v>15</v>
      </c>
      <c r="G18" s="35" t="s">
        <v>158</v>
      </c>
      <c r="H18" s="35" t="s">
        <v>168</v>
      </c>
      <c r="I18" s="51" t="s">
        <v>169</v>
      </c>
      <c r="J18" s="35">
        <v>5</v>
      </c>
      <c r="K18" s="54">
        <v>0.19444444444444445</v>
      </c>
    </row>
    <row r="19" spans="5:11" s="37" customFormat="1" ht="12.75">
      <c r="E19" s="34">
        <v>4</v>
      </c>
      <c r="F19" s="35" t="s">
        <v>158</v>
      </c>
      <c r="G19" s="35" t="s">
        <v>15</v>
      </c>
      <c r="H19" s="35" t="s">
        <v>168</v>
      </c>
      <c r="I19" s="51" t="s">
        <v>169</v>
      </c>
      <c r="J19" s="35">
        <v>4</v>
      </c>
      <c r="K19" s="54">
        <v>0.19444444444444445</v>
      </c>
    </row>
    <row r="20" spans="5:11" ht="12.75">
      <c r="E20" s="149">
        <v>3</v>
      </c>
      <c r="F20" s="150" t="s">
        <v>15</v>
      </c>
      <c r="G20" s="150" t="s">
        <v>158</v>
      </c>
      <c r="H20" s="150" t="s">
        <v>168</v>
      </c>
      <c r="I20" s="152" t="s">
        <v>169</v>
      </c>
      <c r="J20" s="150">
        <v>3</v>
      </c>
      <c r="K20" s="151">
        <v>0.19444444444444445</v>
      </c>
    </row>
    <row r="21" spans="5:11" ht="12.75">
      <c r="E21" s="149">
        <v>2</v>
      </c>
      <c r="F21" s="150" t="s">
        <v>11</v>
      </c>
      <c r="G21" s="150" t="s">
        <v>15</v>
      </c>
      <c r="H21" s="150" t="s">
        <v>168</v>
      </c>
      <c r="I21" s="152" t="s">
        <v>169</v>
      </c>
      <c r="J21" s="150">
        <v>2</v>
      </c>
      <c r="K21" s="151">
        <v>0.09027777777777778</v>
      </c>
    </row>
    <row r="22" spans="5:11" ht="13.5" thickBot="1">
      <c r="E22" s="19">
        <v>1</v>
      </c>
      <c r="F22" s="20" t="s">
        <v>177</v>
      </c>
      <c r="G22" s="20" t="s">
        <v>11</v>
      </c>
      <c r="H22" s="20" t="s">
        <v>168</v>
      </c>
      <c r="I22" s="20" t="s">
        <v>169</v>
      </c>
      <c r="J22" s="20">
        <v>1</v>
      </c>
      <c r="K22" s="56">
        <v>0.041666666666666664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I22"/>
  <sheetViews>
    <sheetView workbookViewId="0" topLeftCell="A1">
      <selection activeCell="E11" sqref="E11"/>
    </sheetView>
  </sheetViews>
  <sheetFormatPr defaultColWidth="9.140625" defaultRowHeight="12.75"/>
  <cols>
    <col min="1" max="1" width="0.71875" style="0" customWidth="1"/>
    <col min="3" max="3" width="8.00390625" style="0" customWidth="1"/>
    <col min="4" max="4" width="8.140625" style="0" bestFit="1" customWidth="1"/>
    <col min="5" max="5" width="15.57421875" style="0" bestFit="1" customWidth="1"/>
    <col min="6" max="6" width="7.28125" style="0" bestFit="1" customWidth="1"/>
    <col min="7" max="7" width="14.140625" style="0" bestFit="1" customWidth="1"/>
    <col min="8" max="8" width="10.28125" style="0" customWidth="1"/>
  </cols>
  <sheetData>
    <row r="1" ht="13.5" thickBot="1"/>
    <row r="2" spans="2:9" ht="13.5" thickBot="1">
      <c r="B2" s="3" t="s">
        <v>42</v>
      </c>
      <c r="C2" s="4"/>
      <c r="D2" s="4"/>
      <c r="E2" s="4"/>
      <c r="F2" s="4"/>
      <c r="G2" s="4"/>
      <c r="H2" s="4"/>
      <c r="I2" s="21"/>
    </row>
    <row r="3" spans="2:9" ht="13.5" thickBot="1">
      <c r="B3" s="171" t="s">
        <v>84</v>
      </c>
      <c r="C3" s="6"/>
      <c r="D3" s="6"/>
      <c r="E3" s="6"/>
      <c r="F3" s="6"/>
      <c r="G3" s="6"/>
      <c r="H3" s="6"/>
      <c r="I3" s="22"/>
    </row>
    <row r="4" spans="2:9" ht="13.5" thickBot="1">
      <c r="B4" s="176"/>
      <c r="C4" s="6"/>
      <c r="D4" s="6"/>
      <c r="E4" s="6"/>
      <c r="F4" s="6"/>
      <c r="G4" s="6"/>
      <c r="H4" s="6"/>
      <c r="I4" s="22"/>
    </row>
    <row r="5" spans="2:9" ht="12.75">
      <c r="B5" s="9" t="s">
        <v>215</v>
      </c>
      <c r="C5" s="10"/>
      <c r="D5" s="222">
        <v>14</v>
      </c>
      <c r="E5" s="31"/>
      <c r="F5" s="31"/>
      <c r="G5" s="31"/>
      <c r="H5" s="10"/>
      <c r="I5" s="169"/>
    </row>
    <row r="6" spans="2:9" ht="13.5" thickBot="1">
      <c r="B6" s="19" t="s">
        <v>216</v>
      </c>
      <c r="C6" s="20"/>
      <c r="D6" s="223">
        <f>SUM(I9:I22)</f>
        <v>1.3055555555555556</v>
      </c>
      <c r="E6" s="170"/>
      <c r="F6" s="170"/>
      <c r="G6" s="170"/>
      <c r="H6" s="20"/>
      <c r="I6" s="145"/>
    </row>
    <row r="7" spans="2:9" ht="12.75">
      <c r="B7" s="9"/>
      <c r="C7" s="10"/>
      <c r="D7" s="10"/>
      <c r="E7" s="10"/>
      <c r="F7" s="10"/>
      <c r="G7" s="10"/>
      <c r="H7" s="33" t="s">
        <v>135</v>
      </c>
      <c r="I7" s="169"/>
    </row>
    <row r="8" spans="2:9" ht="13.5" thickBot="1">
      <c r="B8" s="166" t="s">
        <v>0</v>
      </c>
      <c r="C8" s="167" t="s">
        <v>1</v>
      </c>
      <c r="D8" s="167" t="s">
        <v>2</v>
      </c>
      <c r="E8" s="167" t="s">
        <v>3</v>
      </c>
      <c r="F8" s="167" t="s">
        <v>282</v>
      </c>
      <c r="G8" s="167" t="s">
        <v>248</v>
      </c>
      <c r="H8" s="167" t="s">
        <v>136</v>
      </c>
      <c r="I8" s="175" t="s">
        <v>8</v>
      </c>
    </row>
    <row r="9" spans="2:9" s="37" customFormat="1" ht="12.75">
      <c r="B9" s="197"/>
      <c r="C9" s="198"/>
      <c r="D9" s="198"/>
      <c r="E9" s="198"/>
      <c r="F9" s="198"/>
      <c r="G9" s="198"/>
      <c r="H9" s="198"/>
      <c r="I9" s="199"/>
    </row>
    <row r="10" spans="2:9" s="37" customFormat="1" ht="12.75">
      <c r="B10" s="186">
        <v>14</v>
      </c>
      <c r="C10" s="187" t="s">
        <v>137</v>
      </c>
      <c r="D10" s="187" t="s">
        <v>11</v>
      </c>
      <c r="E10" s="187" t="s">
        <v>261</v>
      </c>
      <c r="F10" s="187" t="s">
        <v>230</v>
      </c>
      <c r="G10" s="187" t="s">
        <v>220</v>
      </c>
      <c r="H10" s="187">
        <v>30</v>
      </c>
      <c r="I10" s="188">
        <v>0.10416666666666667</v>
      </c>
    </row>
    <row r="11" spans="2:9" s="37" customFormat="1" ht="12.75">
      <c r="B11" s="186">
        <v>13</v>
      </c>
      <c r="C11" s="76" t="s">
        <v>189</v>
      </c>
      <c r="D11" s="76" t="s">
        <v>14</v>
      </c>
      <c r="E11" s="187" t="s">
        <v>261</v>
      </c>
      <c r="F11" s="187" t="s">
        <v>230</v>
      </c>
      <c r="G11" s="187" t="s">
        <v>220</v>
      </c>
      <c r="H11" s="187">
        <v>27</v>
      </c>
      <c r="I11" s="188">
        <v>0.06944444444444443</v>
      </c>
    </row>
    <row r="12" spans="2:9" s="37" customFormat="1" ht="12.75">
      <c r="B12" s="186">
        <v>12</v>
      </c>
      <c r="C12" s="187" t="s">
        <v>228</v>
      </c>
      <c r="D12" s="187" t="s">
        <v>189</v>
      </c>
      <c r="E12" s="187" t="s">
        <v>243</v>
      </c>
      <c r="F12" s="187" t="s">
        <v>244</v>
      </c>
      <c r="G12" s="187" t="s">
        <v>239</v>
      </c>
      <c r="H12" s="187">
        <v>2</v>
      </c>
      <c r="I12" s="188">
        <v>0.125</v>
      </c>
    </row>
    <row r="13" spans="2:9" s="37" customFormat="1" ht="12.75">
      <c r="B13" s="186">
        <v>11</v>
      </c>
      <c r="C13" s="187" t="s">
        <v>75</v>
      </c>
      <c r="D13" s="187" t="s">
        <v>228</v>
      </c>
      <c r="E13" s="187" t="s">
        <v>243</v>
      </c>
      <c r="F13" s="187" t="s">
        <v>244</v>
      </c>
      <c r="G13" s="187" t="s">
        <v>239</v>
      </c>
      <c r="H13" s="187">
        <v>1</v>
      </c>
      <c r="I13" s="188">
        <v>0.052083333333333336</v>
      </c>
    </row>
    <row r="14" spans="2:9" s="37" customFormat="1" ht="12.75">
      <c r="B14" s="186">
        <v>10</v>
      </c>
      <c r="C14" s="187" t="s">
        <v>240</v>
      </c>
      <c r="D14" s="187" t="s">
        <v>11</v>
      </c>
      <c r="E14" s="187" t="s">
        <v>238</v>
      </c>
      <c r="F14" s="187" t="s">
        <v>84</v>
      </c>
      <c r="G14" s="187" t="s">
        <v>239</v>
      </c>
      <c r="H14" s="187">
        <v>3</v>
      </c>
      <c r="I14" s="188">
        <v>0.3333333333333333</v>
      </c>
    </row>
    <row r="15" spans="2:9" s="37" customFormat="1" ht="12.75">
      <c r="B15" s="186">
        <v>9</v>
      </c>
      <c r="C15" s="187" t="s">
        <v>35</v>
      </c>
      <c r="D15" s="187" t="s">
        <v>240</v>
      </c>
      <c r="E15" s="187" t="s">
        <v>238</v>
      </c>
      <c r="F15" s="187" t="s">
        <v>84</v>
      </c>
      <c r="G15" s="187" t="s">
        <v>239</v>
      </c>
      <c r="H15" s="187">
        <v>2</v>
      </c>
      <c r="I15" s="188">
        <v>0.19791666666666666</v>
      </c>
    </row>
    <row r="16" spans="2:9" s="37" customFormat="1" ht="12.75">
      <c r="B16" s="186">
        <v>7</v>
      </c>
      <c r="C16" s="187" t="s">
        <v>233</v>
      </c>
      <c r="D16" s="187" t="s">
        <v>35</v>
      </c>
      <c r="E16" s="187" t="s">
        <v>238</v>
      </c>
      <c r="F16" s="187" t="s">
        <v>84</v>
      </c>
      <c r="G16" s="187" t="s">
        <v>239</v>
      </c>
      <c r="H16" s="187">
        <v>1</v>
      </c>
      <c r="I16" s="188">
        <v>0.08333333333333333</v>
      </c>
    </row>
    <row r="17" spans="2:9" s="37" customFormat="1" ht="12.75">
      <c r="B17" s="186">
        <v>6</v>
      </c>
      <c r="C17" s="187" t="s">
        <v>15</v>
      </c>
      <c r="D17" s="187" t="s">
        <v>186</v>
      </c>
      <c r="E17" s="187" t="s">
        <v>52</v>
      </c>
      <c r="F17" s="187"/>
      <c r="G17" s="187"/>
      <c r="H17" s="187">
        <v>15</v>
      </c>
      <c r="I17" s="188">
        <v>0.0625</v>
      </c>
    </row>
    <row r="18" spans="2:9" ht="12.75">
      <c r="B18" s="200">
        <v>5</v>
      </c>
      <c r="C18" s="201" t="s">
        <v>11</v>
      </c>
      <c r="D18" s="201" t="s">
        <v>15</v>
      </c>
      <c r="E18" s="201" t="s">
        <v>46</v>
      </c>
      <c r="F18" s="201" t="s">
        <v>84</v>
      </c>
      <c r="G18" s="191"/>
      <c r="H18" s="201">
        <v>6</v>
      </c>
      <c r="I18" s="202">
        <v>0.05902777777777778</v>
      </c>
    </row>
    <row r="19" spans="2:9" ht="12.75">
      <c r="B19" s="203">
        <v>4</v>
      </c>
      <c r="C19" s="204" t="s">
        <v>7</v>
      </c>
      <c r="D19" s="204" t="s">
        <v>4</v>
      </c>
      <c r="E19" s="204" t="s">
        <v>43</v>
      </c>
      <c r="F19" s="204"/>
      <c r="G19" s="191"/>
      <c r="H19" s="204">
        <v>5</v>
      </c>
      <c r="I19" s="205">
        <v>0.041666666666666664</v>
      </c>
    </row>
    <row r="20" spans="2:9" ht="12.75">
      <c r="B20" s="203">
        <v>3</v>
      </c>
      <c r="C20" s="204" t="s">
        <v>75</v>
      </c>
      <c r="D20" s="204" t="s">
        <v>11</v>
      </c>
      <c r="E20" s="204" t="s">
        <v>76</v>
      </c>
      <c r="F20" s="204"/>
      <c r="G20" s="191"/>
      <c r="H20" s="204">
        <v>1</v>
      </c>
      <c r="I20" s="205">
        <v>0.041666666666666664</v>
      </c>
    </row>
    <row r="21" spans="2:9" ht="12.75">
      <c r="B21" s="203">
        <v>2</v>
      </c>
      <c r="C21" s="204" t="s">
        <v>11</v>
      </c>
      <c r="D21" s="204" t="s">
        <v>4</v>
      </c>
      <c r="E21" s="204" t="s">
        <v>52</v>
      </c>
      <c r="F21" s="204"/>
      <c r="G21" s="191"/>
      <c r="H21" s="204">
        <v>13</v>
      </c>
      <c r="I21" s="205">
        <v>0.0625</v>
      </c>
    </row>
    <row r="22" spans="2:9" ht="13.5" thickBot="1">
      <c r="B22" s="194">
        <v>1</v>
      </c>
      <c r="C22" s="195" t="s">
        <v>30</v>
      </c>
      <c r="D22" s="195" t="s">
        <v>41</v>
      </c>
      <c r="E22" s="195" t="s">
        <v>167</v>
      </c>
      <c r="F22" s="195"/>
      <c r="G22" s="195"/>
      <c r="H22" s="195">
        <v>1</v>
      </c>
      <c r="I22" s="206">
        <v>0.07291666666666667</v>
      </c>
    </row>
  </sheetData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B2:K127"/>
  <sheetViews>
    <sheetView workbookViewId="0" topLeftCell="A1">
      <selection activeCell="I13" sqref="I13"/>
    </sheetView>
  </sheetViews>
  <sheetFormatPr defaultColWidth="9.140625" defaultRowHeight="12.75"/>
  <cols>
    <col min="1" max="1" width="0.85546875" style="0" customWidth="1"/>
    <col min="3" max="3" width="8.00390625" style="0" customWidth="1"/>
    <col min="5" max="5" width="16.421875" style="0" bestFit="1" customWidth="1"/>
    <col min="6" max="6" width="10.57421875" style="0" customWidth="1"/>
    <col min="7" max="7" width="15.140625" style="0" bestFit="1" customWidth="1"/>
    <col min="8" max="8" width="8.8515625" style="0" customWidth="1"/>
    <col min="9" max="9" width="10.28125" style="0" customWidth="1"/>
  </cols>
  <sheetData>
    <row r="1" ht="13.5" thickBot="1"/>
    <row r="2" spans="2:9" ht="13.5" thickBot="1">
      <c r="B2" s="3" t="s">
        <v>24</v>
      </c>
      <c r="C2" s="4"/>
      <c r="D2" s="4"/>
      <c r="E2" s="4"/>
      <c r="F2" s="4"/>
      <c r="G2" s="4"/>
      <c r="H2" s="4"/>
      <c r="I2" s="21"/>
    </row>
    <row r="3" spans="2:9" ht="13.5" thickBot="1">
      <c r="B3" s="171" t="s">
        <v>79</v>
      </c>
      <c r="C3" s="6"/>
      <c r="D3" s="6"/>
      <c r="E3" s="6"/>
      <c r="F3" s="6"/>
      <c r="G3" s="6"/>
      <c r="H3" s="6"/>
      <c r="I3" s="22"/>
    </row>
    <row r="4" spans="2:9" ht="13.5" thickBot="1">
      <c r="B4" s="221"/>
      <c r="C4" s="8"/>
      <c r="D4" s="8"/>
      <c r="E4" s="8"/>
      <c r="F4" s="8"/>
      <c r="G4" s="8"/>
      <c r="H4" s="8"/>
      <c r="I4" s="23"/>
    </row>
    <row r="5" spans="2:9" ht="12.75">
      <c r="B5" s="16" t="s">
        <v>215</v>
      </c>
      <c r="C5" s="18"/>
      <c r="D5" s="258">
        <v>113</v>
      </c>
      <c r="E5" s="253"/>
      <c r="F5" s="180"/>
      <c r="G5" s="180"/>
      <c r="H5" s="178"/>
      <c r="I5" s="181"/>
    </row>
    <row r="6" spans="2:9" ht="13.5" thickBot="1">
      <c r="B6" s="16" t="s">
        <v>216</v>
      </c>
      <c r="C6" s="18"/>
      <c r="D6" s="259">
        <f>SUM(I9:I123)</f>
        <v>9.841666666666669</v>
      </c>
      <c r="E6" s="254"/>
      <c r="F6" s="255"/>
      <c r="G6" s="255"/>
      <c r="H6" s="256"/>
      <c r="I6" s="257"/>
    </row>
    <row r="7" spans="2:9" ht="12.75">
      <c r="B7" s="9"/>
      <c r="C7" s="10"/>
      <c r="D7" s="10"/>
      <c r="E7" s="10"/>
      <c r="F7" s="10"/>
      <c r="G7" s="10"/>
      <c r="H7" s="33" t="s">
        <v>135</v>
      </c>
      <c r="I7" s="169"/>
    </row>
    <row r="8" spans="2:9" ht="13.5" thickBot="1">
      <c r="B8" s="166" t="s">
        <v>0</v>
      </c>
      <c r="C8" s="167" t="s">
        <v>1</v>
      </c>
      <c r="D8" s="167" t="s">
        <v>2</v>
      </c>
      <c r="E8" s="167" t="s">
        <v>3</v>
      </c>
      <c r="F8" s="167" t="s">
        <v>282</v>
      </c>
      <c r="G8" s="167" t="s">
        <v>248</v>
      </c>
      <c r="H8" s="167" t="s">
        <v>136</v>
      </c>
      <c r="I8" s="175" t="s">
        <v>8</v>
      </c>
    </row>
    <row r="9" spans="2:9" s="37" customFormat="1" ht="12.75">
      <c r="B9" s="190"/>
      <c r="C9" s="100"/>
      <c r="D9" s="100"/>
      <c r="E9" s="100"/>
      <c r="F9" s="100"/>
      <c r="G9" s="100"/>
      <c r="H9" s="100"/>
      <c r="I9" s="224"/>
    </row>
    <row r="10" spans="2:9" s="37" customFormat="1" ht="12.75">
      <c r="B10" s="190" t="s">
        <v>301</v>
      </c>
      <c r="C10" s="76" t="s">
        <v>294</v>
      </c>
      <c r="D10" s="76" t="s">
        <v>295</v>
      </c>
      <c r="E10" s="100" t="s">
        <v>231</v>
      </c>
      <c r="F10" s="100" t="s">
        <v>250</v>
      </c>
      <c r="G10" s="100" t="s">
        <v>296</v>
      </c>
      <c r="H10" s="100" t="s">
        <v>301</v>
      </c>
      <c r="I10" s="224">
        <v>0.05555555555555555</v>
      </c>
    </row>
    <row r="11" spans="2:9" s="37" customFormat="1" ht="12.75">
      <c r="B11" s="190"/>
      <c r="C11" s="76"/>
      <c r="D11" s="76"/>
      <c r="E11" s="100"/>
      <c r="F11" s="100"/>
      <c r="G11" s="100"/>
      <c r="H11" s="100"/>
      <c r="I11" s="224"/>
    </row>
    <row r="12" spans="2:9" s="37" customFormat="1" ht="12.75">
      <c r="B12" s="190">
        <v>113</v>
      </c>
      <c r="C12" s="76" t="s">
        <v>177</v>
      </c>
      <c r="D12" s="76" t="s">
        <v>177</v>
      </c>
      <c r="E12" s="100" t="s">
        <v>297</v>
      </c>
      <c r="F12" s="100" t="s">
        <v>298</v>
      </c>
      <c r="G12" s="100" t="s">
        <v>293</v>
      </c>
      <c r="H12" s="100">
        <v>14</v>
      </c>
      <c r="I12" s="224">
        <v>0.041666666666666664</v>
      </c>
    </row>
    <row r="13" spans="2:9" s="37" customFormat="1" ht="12.75">
      <c r="B13" s="190">
        <v>112</v>
      </c>
      <c r="C13" s="76" t="s">
        <v>177</v>
      </c>
      <c r="D13" s="76" t="s">
        <v>177</v>
      </c>
      <c r="E13" s="100" t="s">
        <v>297</v>
      </c>
      <c r="F13" s="100" t="s">
        <v>298</v>
      </c>
      <c r="G13" s="189" t="s">
        <v>293</v>
      </c>
      <c r="H13" s="100">
        <v>13</v>
      </c>
      <c r="I13" s="224">
        <v>0.06944444444444443</v>
      </c>
    </row>
    <row r="14" spans="2:9" s="37" customFormat="1" ht="12.75">
      <c r="B14" s="190">
        <v>111</v>
      </c>
      <c r="C14" s="189" t="s">
        <v>21</v>
      </c>
      <c r="D14" s="189" t="s">
        <v>177</v>
      </c>
      <c r="E14" s="100" t="s">
        <v>297</v>
      </c>
      <c r="F14" s="100" t="s">
        <v>298</v>
      </c>
      <c r="G14" s="189" t="s">
        <v>299</v>
      </c>
      <c r="H14" s="100">
        <v>12</v>
      </c>
      <c r="I14" s="224">
        <v>0.006944444444444444</v>
      </c>
    </row>
    <row r="15" spans="2:9" s="37" customFormat="1" ht="12.75">
      <c r="B15" s="190">
        <v>110</v>
      </c>
      <c r="C15" s="189" t="s">
        <v>177</v>
      </c>
      <c r="D15" s="189" t="s">
        <v>21</v>
      </c>
      <c r="E15" s="100" t="s">
        <v>297</v>
      </c>
      <c r="F15" s="100" t="s">
        <v>298</v>
      </c>
      <c r="G15" s="189" t="s">
        <v>299</v>
      </c>
      <c r="H15" s="100">
        <v>11</v>
      </c>
      <c r="I15" s="224">
        <v>0.010416666666666666</v>
      </c>
    </row>
    <row r="16" spans="2:9" s="37" customFormat="1" ht="12.75">
      <c r="B16" s="190">
        <v>109</v>
      </c>
      <c r="C16" s="189" t="s">
        <v>209</v>
      </c>
      <c r="D16" s="189" t="s">
        <v>177</v>
      </c>
      <c r="E16" s="100" t="s">
        <v>297</v>
      </c>
      <c r="F16" s="100" t="s">
        <v>298</v>
      </c>
      <c r="G16" s="100" t="s">
        <v>206</v>
      </c>
      <c r="H16" s="100">
        <v>10</v>
      </c>
      <c r="I16" s="224">
        <v>0.013888888888888888</v>
      </c>
    </row>
    <row r="17" spans="2:9" s="37" customFormat="1" ht="12.75">
      <c r="B17" s="190">
        <v>108</v>
      </c>
      <c r="C17" s="189" t="s">
        <v>285</v>
      </c>
      <c r="D17" s="189" t="s">
        <v>209</v>
      </c>
      <c r="E17" s="100" t="s">
        <v>297</v>
      </c>
      <c r="F17" s="100" t="s">
        <v>298</v>
      </c>
      <c r="G17" s="100" t="s">
        <v>206</v>
      </c>
      <c r="H17" s="100">
        <v>9</v>
      </c>
      <c r="I17" s="224">
        <v>0.017361111111111112</v>
      </c>
    </row>
    <row r="18" spans="2:9" s="37" customFormat="1" ht="12.75">
      <c r="B18" s="260">
        <v>107</v>
      </c>
      <c r="C18" s="189" t="s">
        <v>300</v>
      </c>
      <c r="D18" s="189" t="s">
        <v>285</v>
      </c>
      <c r="E18" s="100" t="s">
        <v>297</v>
      </c>
      <c r="F18" s="100" t="s">
        <v>298</v>
      </c>
      <c r="G18" s="100" t="s">
        <v>206</v>
      </c>
      <c r="H18" s="100">
        <v>8</v>
      </c>
      <c r="I18" s="224">
        <v>0.010416666666666666</v>
      </c>
    </row>
    <row r="19" spans="2:9" s="37" customFormat="1" ht="12.75">
      <c r="B19" s="190">
        <v>106</v>
      </c>
      <c r="C19" s="189" t="s">
        <v>177</v>
      </c>
      <c r="D19" s="189" t="s">
        <v>300</v>
      </c>
      <c r="E19" s="100" t="s">
        <v>297</v>
      </c>
      <c r="F19" s="100" t="s">
        <v>298</v>
      </c>
      <c r="G19" s="100" t="s">
        <v>206</v>
      </c>
      <c r="H19" s="100">
        <v>7</v>
      </c>
      <c r="I19" s="224">
        <v>0.024305555555555556</v>
      </c>
    </row>
    <row r="20" spans="2:9" s="37" customFormat="1" ht="12.75">
      <c r="B20" s="190">
        <v>105</v>
      </c>
      <c r="C20" s="76" t="s">
        <v>7</v>
      </c>
      <c r="D20" s="76" t="s">
        <v>177</v>
      </c>
      <c r="E20" s="100" t="s">
        <v>297</v>
      </c>
      <c r="F20" s="100" t="s">
        <v>298</v>
      </c>
      <c r="G20" s="100" t="s">
        <v>200</v>
      </c>
      <c r="H20" s="100">
        <v>6</v>
      </c>
      <c r="I20" s="224">
        <v>0.013888888888888888</v>
      </c>
    </row>
    <row r="21" spans="2:9" s="37" customFormat="1" ht="12.75">
      <c r="B21" s="190">
        <v>104</v>
      </c>
      <c r="C21" s="189" t="s">
        <v>21</v>
      </c>
      <c r="D21" s="189" t="s">
        <v>7</v>
      </c>
      <c r="E21" s="100" t="s">
        <v>297</v>
      </c>
      <c r="F21" s="100" t="s">
        <v>298</v>
      </c>
      <c r="G21" s="189" t="s">
        <v>299</v>
      </c>
      <c r="H21" s="100">
        <v>5</v>
      </c>
      <c r="I21" s="224">
        <v>0.008333333333333333</v>
      </c>
    </row>
    <row r="22" spans="2:9" s="37" customFormat="1" ht="12.75">
      <c r="B22" s="190">
        <v>103</v>
      </c>
      <c r="C22" s="189" t="s">
        <v>177</v>
      </c>
      <c r="D22" s="189" t="s">
        <v>21</v>
      </c>
      <c r="E22" s="100" t="s">
        <v>297</v>
      </c>
      <c r="F22" s="100" t="s">
        <v>298</v>
      </c>
      <c r="G22" s="100" t="s">
        <v>293</v>
      </c>
      <c r="H22" s="100">
        <v>4</v>
      </c>
      <c r="I22" s="224">
        <v>0.013888888888888888</v>
      </c>
    </row>
    <row r="23" spans="2:9" s="37" customFormat="1" ht="12.75">
      <c r="B23" s="190">
        <v>102</v>
      </c>
      <c r="C23" s="189" t="s">
        <v>177</v>
      </c>
      <c r="D23" s="189" t="s">
        <v>177</v>
      </c>
      <c r="E23" s="100" t="s">
        <v>297</v>
      </c>
      <c r="F23" s="100" t="s">
        <v>298</v>
      </c>
      <c r="G23" s="100" t="s">
        <v>206</v>
      </c>
      <c r="H23" s="100">
        <v>3</v>
      </c>
      <c r="I23" s="224">
        <v>0.027777777777777776</v>
      </c>
    </row>
    <row r="24" spans="2:9" s="37" customFormat="1" ht="12.75">
      <c r="B24" s="190">
        <v>101</v>
      </c>
      <c r="C24" s="189" t="s">
        <v>177</v>
      </c>
      <c r="D24" s="189" t="s">
        <v>177</v>
      </c>
      <c r="E24" s="100" t="s">
        <v>297</v>
      </c>
      <c r="F24" s="100" t="s">
        <v>298</v>
      </c>
      <c r="G24" s="100" t="s">
        <v>206</v>
      </c>
      <c r="H24" s="100">
        <v>2</v>
      </c>
      <c r="I24" s="224">
        <v>0.041666666666666664</v>
      </c>
    </row>
    <row r="25" spans="2:9" s="37" customFormat="1" ht="12.75">
      <c r="B25" s="190">
        <v>100</v>
      </c>
      <c r="C25" s="100" t="s">
        <v>21</v>
      </c>
      <c r="D25" s="100" t="s">
        <v>177</v>
      </c>
      <c r="E25" s="100" t="s">
        <v>297</v>
      </c>
      <c r="F25" s="100" t="s">
        <v>298</v>
      </c>
      <c r="G25" s="100" t="s">
        <v>236</v>
      </c>
      <c r="H25" s="100">
        <v>1</v>
      </c>
      <c r="I25" s="224">
        <v>0.006944444444444444</v>
      </c>
    </row>
    <row r="26" spans="2:9" s="37" customFormat="1" ht="12.75">
      <c r="B26" s="190">
        <v>98</v>
      </c>
      <c r="C26" s="76" t="s">
        <v>11</v>
      </c>
      <c r="D26" s="76" t="s">
        <v>5</v>
      </c>
      <c r="E26" s="100" t="s">
        <v>231</v>
      </c>
      <c r="F26" s="100" t="s">
        <v>230</v>
      </c>
      <c r="G26" s="100" t="s">
        <v>220</v>
      </c>
      <c r="H26" s="100">
        <v>31</v>
      </c>
      <c r="I26" s="224">
        <v>0.04861111111111111</v>
      </c>
    </row>
    <row r="27" spans="2:9" s="37" customFormat="1" ht="12.75">
      <c r="B27" s="190">
        <v>97</v>
      </c>
      <c r="C27" s="100" t="s">
        <v>21</v>
      </c>
      <c r="D27" s="100" t="s">
        <v>177</v>
      </c>
      <c r="E27" s="100" t="s">
        <v>281</v>
      </c>
      <c r="F27" s="100" t="s">
        <v>291</v>
      </c>
      <c r="G27" s="252" t="s">
        <v>293</v>
      </c>
      <c r="H27" s="100">
        <v>6</v>
      </c>
      <c r="I27" s="224">
        <v>0.027777777777777776</v>
      </c>
    </row>
    <row r="28" spans="2:9" s="37" customFormat="1" ht="12.75">
      <c r="B28" s="190">
        <v>96</v>
      </c>
      <c r="C28" s="100" t="s">
        <v>177</v>
      </c>
      <c r="D28" s="100" t="s">
        <v>21</v>
      </c>
      <c r="E28" s="100" t="s">
        <v>281</v>
      </c>
      <c r="F28" s="100" t="s">
        <v>291</v>
      </c>
      <c r="G28" s="252" t="s">
        <v>293</v>
      </c>
      <c r="H28" s="100">
        <v>5</v>
      </c>
      <c r="I28" s="224">
        <v>0.10069444444444443</v>
      </c>
    </row>
    <row r="29" spans="2:9" s="37" customFormat="1" ht="12.75">
      <c r="B29" s="190">
        <v>95</v>
      </c>
      <c r="C29" s="100" t="s">
        <v>177</v>
      </c>
      <c r="D29" s="100" t="s">
        <v>177</v>
      </c>
      <c r="E29" s="100" t="s">
        <v>281</v>
      </c>
      <c r="F29" s="100" t="s">
        <v>291</v>
      </c>
      <c r="G29" s="252" t="s">
        <v>293</v>
      </c>
      <c r="H29" s="100">
        <v>4</v>
      </c>
      <c r="I29" s="224">
        <v>0.03819444444444444</v>
      </c>
    </row>
    <row r="30" spans="2:9" s="37" customFormat="1" ht="12.75">
      <c r="B30" s="190">
        <v>94</v>
      </c>
      <c r="C30" s="100" t="s">
        <v>7</v>
      </c>
      <c r="D30" s="100" t="s">
        <v>177</v>
      </c>
      <c r="E30" s="100" t="s">
        <v>281</v>
      </c>
      <c r="F30" s="100" t="s">
        <v>291</v>
      </c>
      <c r="G30" s="100" t="s">
        <v>284</v>
      </c>
      <c r="H30" s="100">
        <v>3</v>
      </c>
      <c r="I30" s="224">
        <v>0.010416666666666666</v>
      </c>
    </row>
    <row r="31" spans="2:9" s="37" customFormat="1" ht="12.75">
      <c r="B31" s="190">
        <v>93</v>
      </c>
      <c r="C31" s="100" t="s">
        <v>11</v>
      </c>
      <c r="D31" s="100" t="s">
        <v>21</v>
      </c>
      <c r="E31" s="100" t="s">
        <v>231</v>
      </c>
      <c r="F31" s="100" t="s">
        <v>250</v>
      </c>
      <c r="G31" s="100" t="s">
        <v>220</v>
      </c>
      <c r="H31" s="100">
        <v>40</v>
      </c>
      <c r="I31" s="224">
        <v>0.03125</v>
      </c>
    </row>
    <row r="32" spans="2:9" s="37" customFormat="1" ht="12.75">
      <c r="B32" s="190">
        <v>92</v>
      </c>
      <c r="C32" s="100" t="s">
        <v>177</v>
      </c>
      <c r="D32" s="100" t="s">
        <v>290</v>
      </c>
      <c r="E32" s="100" t="s">
        <v>281</v>
      </c>
      <c r="F32" s="100" t="s">
        <v>291</v>
      </c>
      <c r="G32" s="100" t="s">
        <v>284</v>
      </c>
      <c r="H32" s="100">
        <v>1</v>
      </c>
      <c r="I32" s="224">
        <v>0.010416666666666666</v>
      </c>
    </row>
    <row r="33" spans="2:9" s="37" customFormat="1" ht="12.75">
      <c r="B33" s="190">
        <v>91</v>
      </c>
      <c r="C33" s="76" t="s">
        <v>137</v>
      </c>
      <c r="D33" s="76" t="s">
        <v>11</v>
      </c>
      <c r="E33" s="100" t="s">
        <v>246</v>
      </c>
      <c r="F33" s="100" t="s">
        <v>247</v>
      </c>
      <c r="G33" s="100" t="s">
        <v>205</v>
      </c>
      <c r="H33" s="100">
        <v>7</v>
      </c>
      <c r="I33" s="224">
        <v>0.10416666666666667</v>
      </c>
    </row>
    <row r="34" spans="2:9" s="37" customFormat="1" ht="12.75">
      <c r="B34" s="190">
        <v>90</v>
      </c>
      <c r="C34" s="100" t="s">
        <v>288</v>
      </c>
      <c r="D34" s="100" t="s">
        <v>289</v>
      </c>
      <c r="E34" s="100" t="s">
        <v>281</v>
      </c>
      <c r="F34" s="100" t="s">
        <v>283</v>
      </c>
      <c r="G34" s="100" t="s">
        <v>284</v>
      </c>
      <c r="H34" s="100">
        <v>5</v>
      </c>
      <c r="I34" s="224">
        <v>0.041666666666666664</v>
      </c>
    </row>
    <row r="35" spans="2:9" s="37" customFormat="1" ht="12.75">
      <c r="B35" s="190">
        <v>89</v>
      </c>
      <c r="C35" s="100" t="s">
        <v>177</v>
      </c>
      <c r="D35" s="100" t="s">
        <v>288</v>
      </c>
      <c r="E35" s="100" t="s">
        <v>281</v>
      </c>
      <c r="F35" s="100" t="s">
        <v>283</v>
      </c>
      <c r="G35" s="100" t="s">
        <v>284</v>
      </c>
      <c r="H35" s="100">
        <v>4</v>
      </c>
      <c r="I35" s="224">
        <v>0.010416666666666666</v>
      </c>
    </row>
    <row r="36" spans="2:9" s="37" customFormat="1" ht="12.75">
      <c r="B36" s="190">
        <v>88</v>
      </c>
      <c r="C36" s="76" t="s">
        <v>189</v>
      </c>
      <c r="D36" s="76" t="s">
        <v>137</v>
      </c>
      <c r="E36" s="100" t="s">
        <v>231</v>
      </c>
      <c r="F36" s="100" t="s">
        <v>230</v>
      </c>
      <c r="G36" s="100" t="s">
        <v>220</v>
      </c>
      <c r="H36" s="100">
        <v>29</v>
      </c>
      <c r="I36" s="224">
        <v>0.05555555555555555</v>
      </c>
    </row>
    <row r="37" spans="2:9" s="37" customFormat="1" ht="12.75">
      <c r="B37" s="190">
        <v>87</v>
      </c>
      <c r="C37" s="100" t="s">
        <v>7</v>
      </c>
      <c r="D37" s="100" t="s">
        <v>177</v>
      </c>
      <c r="E37" s="100" t="s">
        <v>281</v>
      </c>
      <c r="F37" s="100" t="s">
        <v>283</v>
      </c>
      <c r="G37" s="100" t="s">
        <v>284</v>
      </c>
      <c r="H37" s="100">
        <v>3</v>
      </c>
      <c r="I37" s="224">
        <v>0.013888888888888888</v>
      </c>
    </row>
    <row r="38" spans="2:9" s="37" customFormat="1" ht="12.75">
      <c r="B38" s="190">
        <v>86</v>
      </c>
      <c r="C38" s="100" t="s">
        <v>177</v>
      </c>
      <c r="D38" s="100" t="s">
        <v>7</v>
      </c>
      <c r="E38" s="100" t="s">
        <v>281</v>
      </c>
      <c r="F38" s="100" t="s">
        <v>283</v>
      </c>
      <c r="G38" s="100" t="s">
        <v>284</v>
      </c>
      <c r="H38" s="100">
        <v>2</v>
      </c>
      <c r="I38" s="224">
        <v>0.010416666666666666</v>
      </c>
    </row>
    <row r="39" spans="2:9" s="37" customFormat="1" ht="12.75">
      <c r="B39" s="190">
        <v>85</v>
      </c>
      <c r="C39" s="100" t="s">
        <v>280</v>
      </c>
      <c r="D39" s="100" t="s">
        <v>177</v>
      </c>
      <c r="E39" s="100" t="s">
        <v>281</v>
      </c>
      <c r="F39" s="100" t="s">
        <v>283</v>
      </c>
      <c r="G39" s="100" t="s">
        <v>284</v>
      </c>
      <c r="H39" s="100">
        <v>1</v>
      </c>
      <c r="I39" s="224">
        <v>0.013888888888888888</v>
      </c>
    </row>
    <row r="40" spans="2:9" s="37" customFormat="1" ht="12.75">
      <c r="B40" s="190">
        <v>84</v>
      </c>
      <c r="C40" s="76" t="s">
        <v>189</v>
      </c>
      <c r="D40" s="76" t="s">
        <v>14</v>
      </c>
      <c r="E40" s="100" t="s">
        <v>231</v>
      </c>
      <c r="F40" s="100" t="s">
        <v>250</v>
      </c>
      <c r="G40" s="100" t="s">
        <v>220</v>
      </c>
      <c r="H40" s="100">
        <v>37</v>
      </c>
      <c r="I40" s="224">
        <v>0.0763888888888889</v>
      </c>
    </row>
    <row r="41" spans="2:9" s="37" customFormat="1" ht="12.75">
      <c r="B41" s="190">
        <v>83</v>
      </c>
      <c r="C41" s="76" t="s">
        <v>4</v>
      </c>
      <c r="D41" s="76" t="s">
        <v>277</v>
      </c>
      <c r="E41" s="100" t="s">
        <v>231</v>
      </c>
      <c r="F41" s="100" t="s">
        <v>250</v>
      </c>
      <c r="G41" s="100" t="s">
        <v>220</v>
      </c>
      <c r="H41" s="100">
        <v>35</v>
      </c>
      <c r="I41" s="224">
        <v>0.03125</v>
      </c>
    </row>
    <row r="42" spans="2:9" s="37" customFormat="1" ht="12.75">
      <c r="B42" s="190">
        <v>82</v>
      </c>
      <c r="C42" s="76" t="s">
        <v>21</v>
      </c>
      <c r="D42" s="76" t="s">
        <v>4</v>
      </c>
      <c r="E42" s="100" t="s">
        <v>231</v>
      </c>
      <c r="F42" s="100" t="s">
        <v>250</v>
      </c>
      <c r="G42" s="100" t="s">
        <v>220</v>
      </c>
      <c r="H42" s="100">
        <v>34</v>
      </c>
      <c r="I42" s="224">
        <v>0.04861111111111111</v>
      </c>
    </row>
    <row r="43" spans="2:9" s="37" customFormat="1" ht="12.75">
      <c r="B43" s="190">
        <v>81</v>
      </c>
      <c r="C43" s="100" t="s">
        <v>21</v>
      </c>
      <c r="D43" s="100" t="s">
        <v>44</v>
      </c>
      <c r="E43" s="100" t="s">
        <v>231</v>
      </c>
      <c r="F43" s="100" t="s">
        <v>230</v>
      </c>
      <c r="G43" s="100" t="s">
        <v>220</v>
      </c>
      <c r="H43" s="100">
        <v>23</v>
      </c>
      <c r="I43" s="224">
        <v>0.03125</v>
      </c>
    </row>
    <row r="44" spans="2:9" s="37" customFormat="1" ht="12.75">
      <c r="B44" s="190">
        <v>80</v>
      </c>
      <c r="C44" s="100" t="s">
        <v>147</v>
      </c>
      <c r="D44" s="100" t="s">
        <v>21</v>
      </c>
      <c r="E44" s="187" t="s">
        <v>231</v>
      </c>
      <c r="F44" s="100" t="s">
        <v>230</v>
      </c>
      <c r="G44" s="100" t="s">
        <v>220</v>
      </c>
      <c r="H44" s="100">
        <v>18</v>
      </c>
      <c r="I44" s="224">
        <v>0.020833333333333332</v>
      </c>
    </row>
    <row r="45" spans="2:9" s="37" customFormat="1" ht="12.75">
      <c r="B45" s="190">
        <v>79</v>
      </c>
      <c r="C45" s="100" t="s">
        <v>21</v>
      </c>
      <c r="D45" s="100" t="s">
        <v>147</v>
      </c>
      <c r="E45" s="187" t="s">
        <v>231</v>
      </c>
      <c r="F45" s="100" t="s">
        <v>230</v>
      </c>
      <c r="G45" s="100" t="s">
        <v>220</v>
      </c>
      <c r="H45" s="100">
        <v>17</v>
      </c>
      <c r="I45" s="224">
        <v>0.024305555555555556</v>
      </c>
    </row>
    <row r="46" spans="2:9" s="37" customFormat="1" ht="12.75">
      <c r="B46" s="190">
        <v>78</v>
      </c>
      <c r="C46" s="100" t="s">
        <v>147</v>
      </c>
      <c r="D46" s="100" t="s">
        <v>17</v>
      </c>
      <c r="E46" s="100" t="s">
        <v>231</v>
      </c>
      <c r="F46" s="100" t="s">
        <v>250</v>
      </c>
      <c r="G46" s="100" t="s">
        <v>220</v>
      </c>
      <c r="H46" s="100">
        <v>29</v>
      </c>
      <c r="I46" s="224">
        <v>0.09027777777777778</v>
      </c>
    </row>
    <row r="47" spans="2:9" s="37" customFormat="1" ht="12.75">
      <c r="B47" s="190">
        <v>77</v>
      </c>
      <c r="C47" s="100" t="s">
        <v>147</v>
      </c>
      <c r="D47" s="100" t="s">
        <v>17</v>
      </c>
      <c r="E47" s="100" t="s">
        <v>231</v>
      </c>
      <c r="F47" s="100" t="s">
        <v>250</v>
      </c>
      <c r="G47" s="100" t="s">
        <v>220</v>
      </c>
      <c r="H47" s="100">
        <v>28</v>
      </c>
      <c r="I47" s="224">
        <v>0.05555555555555555</v>
      </c>
    </row>
    <row r="48" spans="2:9" s="37" customFormat="1" ht="12.75">
      <c r="B48" s="190">
        <v>76</v>
      </c>
      <c r="C48" s="100" t="s">
        <v>11</v>
      </c>
      <c r="D48" s="100" t="s">
        <v>15</v>
      </c>
      <c r="E48" s="100" t="s">
        <v>231</v>
      </c>
      <c r="F48" s="100" t="s">
        <v>250</v>
      </c>
      <c r="G48" s="100" t="s">
        <v>220</v>
      </c>
      <c r="H48" s="100">
        <v>27</v>
      </c>
      <c r="I48" s="224">
        <v>0.04513888888888889</v>
      </c>
    </row>
    <row r="49" spans="2:9" s="37" customFormat="1" ht="12.75">
      <c r="B49" s="190">
        <v>75</v>
      </c>
      <c r="C49" s="100" t="s">
        <v>15</v>
      </c>
      <c r="D49" s="100" t="s">
        <v>189</v>
      </c>
      <c r="E49" s="100" t="s">
        <v>260</v>
      </c>
      <c r="F49" s="100" t="s">
        <v>259</v>
      </c>
      <c r="G49" s="100" t="s">
        <v>258</v>
      </c>
      <c r="H49" s="100">
        <v>2</v>
      </c>
      <c r="I49" s="224">
        <v>0.0763888888888889</v>
      </c>
    </row>
    <row r="50" spans="2:9" s="37" customFormat="1" ht="12.75">
      <c r="B50" s="190">
        <v>74</v>
      </c>
      <c r="C50" s="100" t="s">
        <v>15</v>
      </c>
      <c r="D50" s="100" t="s">
        <v>11</v>
      </c>
      <c r="E50" s="100" t="s">
        <v>251</v>
      </c>
      <c r="F50" s="100" t="s">
        <v>202</v>
      </c>
      <c r="G50" s="100" t="s">
        <v>200</v>
      </c>
      <c r="H50" s="100">
        <v>5</v>
      </c>
      <c r="I50" s="224">
        <v>0.04861111111111111</v>
      </c>
    </row>
    <row r="51" spans="2:9" s="37" customFormat="1" ht="12.75">
      <c r="B51" s="190">
        <v>73</v>
      </c>
      <c r="C51" s="100" t="s">
        <v>14</v>
      </c>
      <c r="D51" s="100" t="s">
        <v>15</v>
      </c>
      <c r="E51" s="100" t="s">
        <v>251</v>
      </c>
      <c r="F51" s="100" t="s">
        <v>202</v>
      </c>
      <c r="G51" s="100" t="s">
        <v>200</v>
      </c>
      <c r="H51" s="100">
        <v>4</v>
      </c>
      <c r="I51" s="224">
        <v>0.09722222222222222</v>
      </c>
    </row>
    <row r="52" spans="2:9" s="37" customFormat="1" ht="12.75">
      <c r="B52" s="190">
        <v>72</v>
      </c>
      <c r="C52" s="100" t="s">
        <v>65</v>
      </c>
      <c r="D52" s="100" t="s">
        <v>14</v>
      </c>
      <c r="E52" s="100" t="s">
        <v>251</v>
      </c>
      <c r="F52" s="100" t="s">
        <v>202</v>
      </c>
      <c r="G52" s="100" t="s">
        <v>200</v>
      </c>
      <c r="H52" s="100">
        <v>3</v>
      </c>
      <c r="I52" s="224">
        <v>0.25</v>
      </c>
    </row>
    <row r="53" spans="2:9" s="37" customFormat="1" ht="12.75">
      <c r="B53" s="190">
        <v>71</v>
      </c>
      <c r="C53" s="76" t="s">
        <v>256</v>
      </c>
      <c r="D53" s="76" t="s">
        <v>137</v>
      </c>
      <c r="E53" s="187" t="s">
        <v>231</v>
      </c>
      <c r="F53" s="100" t="s">
        <v>230</v>
      </c>
      <c r="G53" s="100" t="s">
        <v>220</v>
      </c>
      <c r="H53" s="100">
        <v>15</v>
      </c>
      <c r="I53" s="224">
        <v>0.027777777777777776</v>
      </c>
    </row>
    <row r="54" spans="2:9" s="37" customFormat="1" ht="12.75">
      <c r="B54" s="190">
        <v>70</v>
      </c>
      <c r="C54" s="100" t="s">
        <v>14</v>
      </c>
      <c r="D54" s="100" t="s">
        <v>11</v>
      </c>
      <c r="E54" s="100" t="s">
        <v>255</v>
      </c>
      <c r="F54" s="100" t="s">
        <v>214</v>
      </c>
      <c r="G54" s="100" t="s">
        <v>206</v>
      </c>
      <c r="H54" s="100">
        <v>8</v>
      </c>
      <c r="I54" s="224">
        <v>0.13194444444444445</v>
      </c>
    </row>
    <row r="55" spans="2:9" s="37" customFormat="1" ht="12.75">
      <c r="B55" s="190">
        <v>69</v>
      </c>
      <c r="C55" s="100" t="s">
        <v>11</v>
      </c>
      <c r="D55" s="100" t="s">
        <v>14</v>
      </c>
      <c r="E55" s="100" t="s">
        <v>255</v>
      </c>
      <c r="F55" s="100" t="s">
        <v>214</v>
      </c>
      <c r="G55" s="100" t="s">
        <v>206</v>
      </c>
      <c r="H55" s="100">
        <v>7</v>
      </c>
      <c r="I55" s="224">
        <v>0.13194444444444445</v>
      </c>
    </row>
    <row r="56" spans="2:9" s="37" customFormat="1" ht="12.75">
      <c r="B56" s="186">
        <v>68</v>
      </c>
      <c r="C56" s="100" t="s">
        <v>14</v>
      </c>
      <c r="D56" s="100" t="s">
        <v>11</v>
      </c>
      <c r="E56" s="100" t="s">
        <v>246</v>
      </c>
      <c r="F56" s="100" t="s">
        <v>247</v>
      </c>
      <c r="G56" s="100" t="s">
        <v>236</v>
      </c>
      <c r="H56" s="100">
        <v>5</v>
      </c>
      <c r="I56" s="224">
        <v>0.13541666666666666</v>
      </c>
    </row>
    <row r="57" spans="2:9" s="37" customFormat="1" ht="12.75">
      <c r="B57" s="186">
        <v>67</v>
      </c>
      <c r="C57" s="100" t="s">
        <v>65</v>
      </c>
      <c r="D57" s="100" t="s">
        <v>14</v>
      </c>
      <c r="E57" s="100" t="s">
        <v>246</v>
      </c>
      <c r="F57" s="100" t="s">
        <v>247</v>
      </c>
      <c r="G57" s="100" t="s">
        <v>236</v>
      </c>
      <c r="H57" s="100">
        <v>4</v>
      </c>
      <c r="I57" s="224">
        <v>0.23263888888888887</v>
      </c>
    </row>
    <row r="58" spans="2:9" s="37" customFormat="1" ht="12.75">
      <c r="B58" s="186">
        <v>66</v>
      </c>
      <c r="C58" s="100" t="s">
        <v>60</v>
      </c>
      <c r="D58" s="100" t="s">
        <v>65</v>
      </c>
      <c r="E58" s="100" t="s">
        <v>246</v>
      </c>
      <c r="F58" s="100" t="s">
        <v>247</v>
      </c>
      <c r="G58" s="100" t="s">
        <v>236</v>
      </c>
      <c r="H58" s="100">
        <v>3</v>
      </c>
      <c r="I58" s="224">
        <v>0.18055555555555555</v>
      </c>
    </row>
    <row r="59" spans="2:9" s="37" customFormat="1" ht="12.75">
      <c r="B59" s="186">
        <v>65</v>
      </c>
      <c r="C59" s="189" t="s">
        <v>240</v>
      </c>
      <c r="D59" s="189" t="s">
        <v>11</v>
      </c>
      <c r="E59" s="100" t="s">
        <v>234</v>
      </c>
      <c r="F59" s="100" t="s">
        <v>235</v>
      </c>
      <c r="G59" s="100" t="s">
        <v>236</v>
      </c>
      <c r="H59" s="100">
        <v>3</v>
      </c>
      <c r="I59" s="224">
        <v>0.34722222222222227</v>
      </c>
    </row>
    <row r="60" spans="2:9" s="37" customFormat="1" ht="12.75">
      <c r="B60" s="186">
        <v>64</v>
      </c>
      <c r="C60" s="189" t="s">
        <v>14</v>
      </c>
      <c r="D60" s="189" t="s">
        <v>189</v>
      </c>
      <c r="E60" s="187" t="s">
        <v>231</v>
      </c>
      <c r="F60" s="100" t="s">
        <v>230</v>
      </c>
      <c r="G60" s="100" t="s">
        <v>220</v>
      </c>
      <c r="H60" s="100">
        <v>13</v>
      </c>
      <c r="I60" s="224">
        <v>0.07291666666666667</v>
      </c>
    </row>
    <row r="61" spans="2:9" s="37" customFormat="1" ht="12.75">
      <c r="B61" s="186">
        <v>63</v>
      </c>
      <c r="C61" s="100" t="s">
        <v>35</v>
      </c>
      <c r="D61" s="100" t="s">
        <v>240</v>
      </c>
      <c r="E61" s="100" t="s">
        <v>234</v>
      </c>
      <c r="F61" s="100" t="s">
        <v>235</v>
      </c>
      <c r="G61" s="100" t="s">
        <v>236</v>
      </c>
      <c r="H61" s="100">
        <v>2</v>
      </c>
      <c r="I61" s="224">
        <v>0.20138888888888887</v>
      </c>
    </row>
    <row r="62" spans="2:9" s="37" customFormat="1" ht="12.75">
      <c r="B62" s="186">
        <v>62</v>
      </c>
      <c r="C62" s="100" t="s">
        <v>233</v>
      </c>
      <c r="D62" s="100" t="s">
        <v>35</v>
      </c>
      <c r="E62" s="100" t="s">
        <v>234</v>
      </c>
      <c r="F62" s="100" t="s">
        <v>235</v>
      </c>
      <c r="G62" s="100" t="s">
        <v>236</v>
      </c>
      <c r="H62" s="100">
        <v>1</v>
      </c>
      <c r="I62" s="224">
        <v>0.08333333333333333</v>
      </c>
    </row>
    <row r="63" spans="2:9" s="37" customFormat="1" ht="12.75">
      <c r="B63" s="186">
        <v>61</v>
      </c>
      <c r="C63" s="100" t="s">
        <v>15</v>
      </c>
      <c r="D63" s="100" t="s">
        <v>228</v>
      </c>
      <c r="E63" s="187" t="s">
        <v>231</v>
      </c>
      <c r="F63" s="100" t="s">
        <v>230</v>
      </c>
      <c r="G63" s="100" t="s">
        <v>229</v>
      </c>
      <c r="H63" s="100">
        <v>11</v>
      </c>
      <c r="I63" s="224">
        <v>0.027777777777777776</v>
      </c>
    </row>
    <row r="64" spans="2:9" s="37" customFormat="1" ht="12.75">
      <c r="B64" s="186">
        <v>60</v>
      </c>
      <c r="C64" s="100" t="s">
        <v>189</v>
      </c>
      <c r="D64" s="100" t="s">
        <v>15</v>
      </c>
      <c r="E64" s="100" t="s">
        <v>212</v>
      </c>
      <c r="F64" s="100" t="s">
        <v>214</v>
      </c>
      <c r="G64" s="100" t="s">
        <v>206</v>
      </c>
      <c r="H64" s="100">
        <v>5</v>
      </c>
      <c r="I64" s="224">
        <v>0.09722222222222222</v>
      </c>
    </row>
    <row r="65" spans="2:9" s="37" customFormat="1" ht="12.75">
      <c r="B65" s="186">
        <v>59</v>
      </c>
      <c r="C65" s="100" t="s">
        <v>150</v>
      </c>
      <c r="D65" s="100" t="s">
        <v>221</v>
      </c>
      <c r="E65" s="100" t="s">
        <v>183</v>
      </c>
      <c r="F65" s="100"/>
      <c r="G65" s="100" t="s">
        <v>203</v>
      </c>
      <c r="H65" s="100">
        <v>38</v>
      </c>
      <c r="I65" s="224">
        <v>0.09722222222222222</v>
      </c>
    </row>
    <row r="66" spans="2:9" s="37" customFormat="1" ht="12.75">
      <c r="B66" s="186">
        <v>58</v>
      </c>
      <c r="C66" s="100" t="s">
        <v>22</v>
      </c>
      <c r="D66" s="100" t="s">
        <v>11</v>
      </c>
      <c r="E66" s="100" t="s">
        <v>212</v>
      </c>
      <c r="F66" s="100" t="s">
        <v>214</v>
      </c>
      <c r="G66" s="100" t="s">
        <v>213</v>
      </c>
      <c r="H66" s="100">
        <v>2</v>
      </c>
      <c r="I66" s="224">
        <v>0.0763888888888889</v>
      </c>
    </row>
    <row r="67" spans="2:9" s="37" customFormat="1" ht="12.75">
      <c r="B67" s="186">
        <v>57</v>
      </c>
      <c r="C67" s="100" t="s">
        <v>193</v>
      </c>
      <c r="D67" s="100" t="s">
        <v>150</v>
      </c>
      <c r="E67" s="100" t="s">
        <v>183</v>
      </c>
      <c r="F67" s="100"/>
      <c r="G67" s="100" t="s">
        <v>203</v>
      </c>
      <c r="H67" s="100">
        <v>37</v>
      </c>
      <c r="I67" s="224">
        <v>0.125</v>
      </c>
    </row>
    <row r="68" spans="2:9" s="37" customFormat="1" ht="12.75">
      <c r="B68" s="186">
        <v>56</v>
      </c>
      <c r="C68" s="100" t="s">
        <v>147</v>
      </c>
      <c r="D68" s="100" t="s">
        <v>209</v>
      </c>
      <c r="E68" s="100" t="s">
        <v>231</v>
      </c>
      <c r="F68" s="100" t="s">
        <v>250</v>
      </c>
      <c r="G68" s="100" t="s">
        <v>204</v>
      </c>
      <c r="H68" s="100">
        <v>25</v>
      </c>
      <c r="I68" s="224">
        <v>0.03125</v>
      </c>
    </row>
    <row r="69" spans="2:9" s="37" customFormat="1" ht="12.75">
      <c r="B69" s="186">
        <v>55</v>
      </c>
      <c r="C69" s="100" t="s">
        <v>192</v>
      </c>
      <c r="D69" s="100" t="s">
        <v>193</v>
      </c>
      <c r="E69" s="100" t="s">
        <v>183</v>
      </c>
      <c r="F69" s="100"/>
      <c r="G69" s="100" t="s">
        <v>203</v>
      </c>
      <c r="H69" s="100">
        <v>36</v>
      </c>
      <c r="I69" s="224">
        <v>0.14930555555555555</v>
      </c>
    </row>
    <row r="70" spans="2:9" s="37" customFormat="1" ht="12.75">
      <c r="B70" s="186">
        <v>54</v>
      </c>
      <c r="C70" s="100" t="s">
        <v>41</v>
      </c>
      <c r="D70" s="100" t="s">
        <v>65</v>
      </c>
      <c r="E70" s="100" t="s">
        <v>251</v>
      </c>
      <c r="F70" s="100" t="s">
        <v>202</v>
      </c>
      <c r="G70" s="100" t="s">
        <v>200</v>
      </c>
      <c r="H70" s="100">
        <v>2</v>
      </c>
      <c r="I70" s="224">
        <v>0.125</v>
      </c>
    </row>
    <row r="71" spans="2:9" s="37" customFormat="1" ht="12.75">
      <c r="B71" s="186">
        <v>53</v>
      </c>
      <c r="C71" s="100" t="s">
        <v>185</v>
      </c>
      <c r="D71" s="100" t="s">
        <v>192</v>
      </c>
      <c r="E71" s="100" t="s">
        <v>183</v>
      </c>
      <c r="F71" s="100"/>
      <c r="G71" s="100" t="s">
        <v>203</v>
      </c>
      <c r="H71" s="100">
        <v>35</v>
      </c>
      <c r="I71" s="224">
        <v>0.125</v>
      </c>
    </row>
    <row r="72" spans="2:9" s="37" customFormat="1" ht="12.75">
      <c r="B72" s="186">
        <v>52</v>
      </c>
      <c r="C72" s="100" t="s">
        <v>178</v>
      </c>
      <c r="D72" s="100" t="s">
        <v>187</v>
      </c>
      <c r="E72" s="100" t="s">
        <v>161</v>
      </c>
      <c r="F72" s="100"/>
      <c r="G72" s="100"/>
      <c r="H72" s="100">
        <v>6</v>
      </c>
      <c r="I72" s="224">
        <v>0.03125</v>
      </c>
    </row>
    <row r="73" spans="2:9" s="37" customFormat="1" ht="12.75">
      <c r="B73" s="186">
        <v>51</v>
      </c>
      <c r="C73" s="100" t="s">
        <v>15</v>
      </c>
      <c r="D73" s="100" t="s">
        <v>186</v>
      </c>
      <c r="E73" s="100" t="s">
        <v>231</v>
      </c>
      <c r="F73" s="100" t="s">
        <v>249</v>
      </c>
      <c r="G73" s="100" t="s">
        <v>204</v>
      </c>
      <c r="H73" s="100">
        <v>19</v>
      </c>
      <c r="I73" s="224">
        <v>0.0625</v>
      </c>
    </row>
    <row r="74" spans="2:9" s="37" customFormat="1" ht="12.75">
      <c r="B74" s="186">
        <v>50</v>
      </c>
      <c r="C74" s="100" t="s">
        <v>184</v>
      </c>
      <c r="D74" s="100" t="s">
        <v>185</v>
      </c>
      <c r="E74" s="100" t="s">
        <v>183</v>
      </c>
      <c r="F74" s="100"/>
      <c r="G74" s="100" t="s">
        <v>203</v>
      </c>
      <c r="H74" s="100">
        <v>34</v>
      </c>
      <c r="I74" s="224">
        <v>0.15972222222222224</v>
      </c>
    </row>
    <row r="75" spans="2:9" s="37" customFormat="1" ht="12.75">
      <c r="B75" s="186">
        <v>49</v>
      </c>
      <c r="C75" s="100" t="s">
        <v>182</v>
      </c>
      <c r="D75" s="100" t="s">
        <v>184</v>
      </c>
      <c r="E75" s="100" t="s">
        <v>183</v>
      </c>
      <c r="F75" s="100"/>
      <c r="G75" s="100" t="s">
        <v>203</v>
      </c>
      <c r="H75" s="100">
        <v>33</v>
      </c>
      <c r="I75" s="224">
        <v>0.12152777777777778</v>
      </c>
    </row>
    <row r="76" spans="2:9" s="37" customFormat="1" ht="12.75">
      <c r="B76" s="186">
        <v>48</v>
      </c>
      <c r="C76" s="100" t="s">
        <v>181</v>
      </c>
      <c r="D76" s="100" t="s">
        <v>182</v>
      </c>
      <c r="E76" s="100" t="s">
        <v>183</v>
      </c>
      <c r="F76" s="100"/>
      <c r="G76" s="100" t="s">
        <v>203</v>
      </c>
      <c r="H76" s="100">
        <v>32</v>
      </c>
      <c r="I76" s="224">
        <v>0.2638888888888889</v>
      </c>
    </row>
    <row r="77" spans="2:9" s="37" customFormat="1" ht="12.75">
      <c r="B77" s="186">
        <v>47</v>
      </c>
      <c r="C77" s="100" t="s">
        <v>178</v>
      </c>
      <c r="D77" s="100" t="s">
        <v>15</v>
      </c>
      <c r="E77" s="100" t="s">
        <v>159</v>
      </c>
      <c r="F77" s="100"/>
      <c r="G77" s="100"/>
      <c r="H77" s="100">
        <v>8</v>
      </c>
      <c r="I77" s="224">
        <v>0.0763888888888889</v>
      </c>
    </row>
    <row r="78" spans="2:9" s="37" customFormat="1" ht="12.75">
      <c r="B78" s="186">
        <v>46</v>
      </c>
      <c r="C78" s="187" t="s">
        <v>15</v>
      </c>
      <c r="D78" s="187" t="s">
        <v>11</v>
      </c>
      <c r="E78" s="187" t="s">
        <v>157</v>
      </c>
      <c r="F78" s="187"/>
      <c r="G78" s="100" t="s">
        <v>203</v>
      </c>
      <c r="H78" s="187">
        <v>153</v>
      </c>
      <c r="I78" s="225">
        <v>0.0625</v>
      </c>
    </row>
    <row r="79" spans="2:9" s="37" customFormat="1" ht="12.75">
      <c r="B79" s="186">
        <v>45</v>
      </c>
      <c r="C79" s="187" t="s">
        <v>15</v>
      </c>
      <c r="D79" s="187" t="s">
        <v>11</v>
      </c>
      <c r="E79" s="187" t="s">
        <v>159</v>
      </c>
      <c r="F79" s="187"/>
      <c r="G79" s="100" t="s">
        <v>203</v>
      </c>
      <c r="H79" s="187">
        <v>6</v>
      </c>
      <c r="I79" s="225">
        <v>0.0625</v>
      </c>
    </row>
    <row r="80" spans="2:9" s="37" customFormat="1" ht="12.75">
      <c r="B80" s="186">
        <v>44</v>
      </c>
      <c r="C80" s="187" t="s">
        <v>158</v>
      </c>
      <c r="D80" s="187" t="s">
        <v>15</v>
      </c>
      <c r="E80" s="187" t="s">
        <v>157</v>
      </c>
      <c r="F80" s="187"/>
      <c r="G80" s="100" t="s">
        <v>203</v>
      </c>
      <c r="H80" s="187">
        <v>152</v>
      </c>
      <c r="I80" s="225">
        <v>0.16666666666666666</v>
      </c>
    </row>
    <row r="81" spans="2:9" s="37" customFormat="1" ht="12.75">
      <c r="B81" s="186">
        <v>43</v>
      </c>
      <c r="C81" s="187" t="s">
        <v>15</v>
      </c>
      <c r="D81" s="187" t="s">
        <v>11</v>
      </c>
      <c r="E81" s="100" t="s">
        <v>161</v>
      </c>
      <c r="F81" s="187"/>
      <c r="G81" s="100" t="s">
        <v>203</v>
      </c>
      <c r="H81" s="187">
        <v>4</v>
      </c>
      <c r="I81" s="225">
        <v>0.0625</v>
      </c>
    </row>
    <row r="82" spans="2:9" s="37" customFormat="1" ht="12.75">
      <c r="B82" s="186">
        <v>42</v>
      </c>
      <c r="C82" s="187" t="s">
        <v>156</v>
      </c>
      <c r="D82" s="187" t="s">
        <v>158</v>
      </c>
      <c r="E82" s="100" t="s">
        <v>157</v>
      </c>
      <c r="F82" s="187"/>
      <c r="G82" s="100" t="s">
        <v>203</v>
      </c>
      <c r="H82" s="187">
        <v>151</v>
      </c>
      <c r="I82" s="225">
        <v>0.0763888888888889</v>
      </c>
    </row>
    <row r="83" spans="2:9" s="37" customFormat="1" ht="12.75">
      <c r="B83" s="186">
        <v>41</v>
      </c>
      <c r="C83" s="187" t="s">
        <v>158</v>
      </c>
      <c r="D83" s="187" t="s">
        <v>15</v>
      </c>
      <c r="E83" s="187" t="s">
        <v>159</v>
      </c>
      <c r="F83" s="187"/>
      <c r="G83" s="100" t="s">
        <v>203</v>
      </c>
      <c r="H83" s="187">
        <v>5</v>
      </c>
      <c r="I83" s="225">
        <v>0.16666666666666666</v>
      </c>
    </row>
    <row r="84" spans="2:9" s="37" customFormat="1" ht="12.75">
      <c r="B84" s="186">
        <v>40</v>
      </c>
      <c r="C84" s="187" t="s">
        <v>150</v>
      </c>
      <c r="D84" s="187" t="s">
        <v>156</v>
      </c>
      <c r="E84" s="100" t="s">
        <v>157</v>
      </c>
      <c r="F84" s="187"/>
      <c r="G84" s="100" t="s">
        <v>203</v>
      </c>
      <c r="H84" s="187">
        <v>150</v>
      </c>
      <c r="I84" s="225">
        <v>0.06944444444444443</v>
      </c>
    </row>
    <row r="85" spans="2:9" s="37" customFormat="1" ht="12.75">
      <c r="B85" s="186">
        <v>39</v>
      </c>
      <c r="C85" s="187" t="s">
        <v>156</v>
      </c>
      <c r="D85" s="187" t="s">
        <v>150</v>
      </c>
      <c r="E85" s="100" t="s">
        <v>157</v>
      </c>
      <c r="F85" s="187"/>
      <c r="G85" s="100" t="s">
        <v>203</v>
      </c>
      <c r="H85" s="187">
        <v>149</v>
      </c>
      <c r="I85" s="225">
        <v>0.06944444444444443</v>
      </c>
    </row>
    <row r="86" spans="2:9" s="37" customFormat="1" ht="12.75">
      <c r="B86" s="186">
        <v>38</v>
      </c>
      <c r="C86" s="100" t="s">
        <v>156</v>
      </c>
      <c r="D86" s="100" t="s">
        <v>11</v>
      </c>
      <c r="E86" s="191" t="s">
        <v>155</v>
      </c>
      <c r="F86" s="226" t="s">
        <v>79</v>
      </c>
      <c r="G86" s="189" t="s">
        <v>203</v>
      </c>
      <c r="H86" s="100">
        <v>19</v>
      </c>
      <c r="I86" s="225">
        <v>0.22916666666666666</v>
      </c>
    </row>
    <row r="87" spans="2:9" s="37" customFormat="1" ht="12.75">
      <c r="B87" s="186">
        <v>37</v>
      </c>
      <c r="C87" s="187" t="s">
        <v>15</v>
      </c>
      <c r="D87" s="187" t="s">
        <v>158</v>
      </c>
      <c r="E87" s="100" t="s">
        <v>159</v>
      </c>
      <c r="F87" s="227"/>
      <c r="G87" s="100" t="s">
        <v>203</v>
      </c>
      <c r="H87" s="187">
        <v>4</v>
      </c>
      <c r="I87" s="225">
        <v>0.16666666666666666</v>
      </c>
    </row>
    <row r="88" spans="2:9" s="37" customFormat="1" ht="12.75">
      <c r="B88" s="186">
        <v>36</v>
      </c>
      <c r="C88" s="187" t="s">
        <v>11</v>
      </c>
      <c r="D88" s="187" t="s">
        <v>15</v>
      </c>
      <c r="E88" s="100" t="s">
        <v>161</v>
      </c>
      <c r="F88" s="187"/>
      <c r="G88" s="100" t="s">
        <v>203</v>
      </c>
      <c r="H88" s="187">
        <v>3</v>
      </c>
      <c r="I88" s="225">
        <v>0.0763888888888889</v>
      </c>
    </row>
    <row r="89" spans="2:9" s="37" customFormat="1" ht="12.75">
      <c r="B89" s="186">
        <v>35</v>
      </c>
      <c r="C89" s="187" t="s">
        <v>154</v>
      </c>
      <c r="D89" s="187" t="s">
        <v>156</v>
      </c>
      <c r="E89" s="187" t="s">
        <v>155</v>
      </c>
      <c r="F89" s="100" t="s">
        <v>79</v>
      </c>
      <c r="G89" s="100" t="s">
        <v>203</v>
      </c>
      <c r="H89" s="187">
        <v>18</v>
      </c>
      <c r="I89" s="225">
        <v>0.041666666666666664</v>
      </c>
    </row>
    <row r="90" spans="2:9" s="37" customFormat="1" ht="12.75">
      <c r="B90" s="186">
        <v>34</v>
      </c>
      <c r="C90" s="187" t="s">
        <v>15</v>
      </c>
      <c r="D90" s="187" t="s">
        <v>11</v>
      </c>
      <c r="E90" s="100" t="s">
        <v>161</v>
      </c>
      <c r="F90" s="100"/>
      <c r="G90" s="100" t="s">
        <v>203</v>
      </c>
      <c r="H90" s="187">
        <v>2</v>
      </c>
      <c r="I90" s="225">
        <v>0.0625</v>
      </c>
    </row>
    <row r="91" spans="2:9" s="37" customFormat="1" ht="12.75">
      <c r="B91" s="186">
        <v>33</v>
      </c>
      <c r="C91" s="187" t="s">
        <v>158</v>
      </c>
      <c r="D91" s="187" t="s">
        <v>15</v>
      </c>
      <c r="E91" s="100" t="s">
        <v>159</v>
      </c>
      <c r="F91" s="100"/>
      <c r="G91" s="100" t="s">
        <v>203</v>
      </c>
      <c r="H91" s="187">
        <v>3</v>
      </c>
      <c r="I91" s="225">
        <v>0.16666666666666666</v>
      </c>
    </row>
    <row r="92" spans="2:9" s="37" customFormat="1" ht="12.75">
      <c r="B92" s="186">
        <v>32</v>
      </c>
      <c r="C92" s="187" t="s">
        <v>150</v>
      </c>
      <c r="D92" s="187" t="s">
        <v>156</v>
      </c>
      <c r="E92" s="187" t="s">
        <v>157</v>
      </c>
      <c r="F92" s="100"/>
      <c r="G92" s="100" t="s">
        <v>203</v>
      </c>
      <c r="H92" s="187">
        <v>148</v>
      </c>
      <c r="I92" s="225">
        <v>0.07291666666666667</v>
      </c>
    </row>
    <row r="93" spans="2:9" s="37" customFormat="1" ht="12.75">
      <c r="B93" s="186">
        <v>31</v>
      </c>
      <c r="C93" s="187" t="s">
        <v>156</v>
      </c>
      <c r="D93" s="187" t="s">
        <v>150</v>
      </c>
      <c r="E93" s="187" t="s">
        <v>157</v>
      </c>
      <c r="F93" s="100"/>
      <c r="G93" s="100" t="s">
        <v>203</v>
      </c>
      <c r="H93" s="187">
        <v>147</v>
      </c>
      <c r="I93" s="225">
        <v>0.06944444444444443</v>
      </c>
    </row>
    <row r="94" spans="2:9" s="37" customFormat="1" ht="12.75">
      <c r="B94" s="186">
        <v>30</v>
      </c>
      <c r="C94" s="187" t="s">
        <v>15</v>
      </c>
      <c r="D94" s="187" t="s">
        <v>158</v>
      </c>
      <c r="E94" s="100" t="s">
        <v>159</v>
      </c>
      <c r="F94" s="100"/>
      <c r="G94" s="100" t="s">
        <v>203</v>
      </c>
      <c r="H94" s="187">
        <v>2</v>
      </c>
      <c r="I94" s="225">
        <v>0.16666666666666666</v>
      </c>
    </row>
    <row r="95" spans="2:9" s="37" customFormat="1" ht="12.75">
      <c r="B95" s="186">
        <v>29</v>
      </c>
      <c r="C95" s="187" t="s">
        <v>4</v>
      </c>
      <c r="D95" s="187" t="s">
        <v>11</v>
      </c>
      <c r="E95" s="187" t="s">
        <v>195</v>
      </c>
      <c r="F95" s="100" t="s">
        <v>79</v>
      </c>
      <c r="G95" s="100"/>
      <c r="H95" s="187">
        <v>4</v>
      </c>
      <c r="I95" s="225">
        <v>0.0625</v>
      </c>
    </row>
    <row r="96" spans="2:11" s="37" customFormat="1" ht="12.75">
      <c r="B96" s="186">
        <v>28</v>
      </c>
      <c r="C96" s="100" t="s">
        <v>11</v>
      </c>
      <c r="D96" s="100" t="s">
        <v>15</v>
      </c>
      <c r="E96" s="100" t="s">
        <v>161</v>
      </c>
      <c r="F96" s="100"/>
      <c r="G96" s="100" t="s">
        <v>203</v>
      </c>
      <c r="H96" s="187"/>
      <c r="I96" s="225">
        <v>0.0763888888888889</v>
      </c>
      <c r="K96" s="37" t="s">
        <v>253</v>
      </c>
    </row>
    <row r="97" spans="2:11" s="37" customFormat="1" ht="12.75">
      <c r="B97" s="186">
        <v>27</v>
      </c>
      <c r="C97" s="100" t="s">
        <v>11</v>
      </c>
      <c r="D97" s="100" t="s">
        <v>15</v>
      </c>
      <c r="E97" s="228" t="s">
        <v>159</v>
      </c>
      <c r="F97" s="100"/>
      <c r="G97" s="100" t="s">
        <v>203</v>
      </c>
      <c r="H97" s="187">
        <v>1</v>
      </c>
      <c r="I97" s="225">
        <v>0.0763888888888889</v>
      </c>
      <c r="K97" s="37" t="s">
        <v>252</v>
      </c>
    </row>
    <row r="98" spans="2:9" s="37" customFormat="1" ht="12.75">
      <c r="B98" s="186">
        <v>26</v>
      </c>
      <c r="C98" s="187" t="s">
        <v>150</v>
      </c>
      <c r="D98" s="187" t="s">
        <v>154</v>
      </c>
      <c r="E98" s="191" t="s">
        <v>155</v>
      </c>
      <c r="F98" s="226" t="s">
        <v>79</v>
      </c>
      <c r="G98" s="189" t="s">
        <v>203</v>
      </c>
      <c r="H98" s="187">
        <v>17</v>
      </c>
      <c r="I98" s="225">
        <v>0.041666666666666664</v>
      </c>
    </row>
    <row r="99" spans="2:9" s="37" customFormat="1" ht="12.75">
      <c r="B99" s="186">
        <v>25</v>
      </c>
      <c r="C99" s="100" t="s">
        <v>11</v>
      </c>
      <c r="D99" s="100" t="s">
        <v>15</v>
      </c>
      <c r="E99" s="100" t="s">
        <v>159</v>
      </c>
      <c r="F99" s="226"/>
      <c r="G99" s="100" t="s">
        <v>203</v>
      </c>
      <c r="H99" s="187">
        <v>1</v>
      </c>
      <c r="I99" s="225">
        <v>0.0763888888888889</v>
      </c>
    </row>
    <row r="100" spans="2:9" s="37" customFormat="1" ht="12.75">
      <c r="B100" s="186">
        <v>24</v>
      </c>
      <c r="C100" s="100" t="s">
        <v>158</v>
      </c>
      <c r="D100" s="100" t="s">
        <v>156</v>
      </c>
      <c r="E100" s="187" t="s">
        <v>157</v>
      </c>
      <c r="F100" s="226"/>
      <c r="G100" s="100" t="s">
        <v>203</v>
      </c>
      <c r="H100" s="187">
        <v>146</v>
      </c>
      <c r="I100" s="225">
        <v>0.0763888888888889</v>
      </c>
    </row>
    <row r="101" spans="2:9" s="37" customFormat="1" ht="12.75">
      <c r="B101" s="186">
        <v>23</v>
      </c>
      <c r="C101" s="100" t="s">
        <v>15</v>
      </c>
      <c r="D101" s="100" t="s">
        <v>158</v>
      </c>
      <c r="E101" s="100" t="s">
        <v>157</v>
      </c>
      <c r="F101" s="226"/>
      <c r="G101" s="100" t="s">
        <v>203</v>
      </c>
      <c r="H101" s="187">
        <v>145</v>
      </c>
      <c r="I101" s="225">
        <v>0.16666666666666666</v>
      </c>
    </row>
    <row r="102" spans="2:9" s="37" customFormat="1" ht="12.75">
      <c r="B102" s="186">
        <v>22</v>
      </c>
      <c r="C102" s="100" t="s">
        <v>11</v>
      </c>
      <c r="D102" s="100" t="s">
        <v>15</v>
      </c>
      <c r="E102" s="100" t="s">
        <v>157</v>
      </c>
      <c r="F102" s="226"/>
      <c r="G102" s="100" t="s">
        <v>203</v>
      </c>
      <c r="H102" s="187">
        <v>144</v>
      </c>
      <c r="I102" s="225">
        <v>0.0763888888888889</v>
      </c>
    </row>
    <row r="103" spans="2:9" s="37" customFormat="1" ht="12.75">
      <c r="B103" s="186">
        <v>21</v>
      </c>
      <c r="C103" s="187" t="s">
        <v>11</v>
      </c>
      <c r="D103" s="187" t="s">
        <v>150</v>
      </c>
      <c r="E103" s="191" t="s">
        <v>151</v>
      </c>
      <c r="F103" s="226" t="s">
        <v>79</v>
      </c>
      <c r="G103" s="189" t="s">
        <v>203</v>
      </c>
      <c r="H103" s="187">
        <v>16</v>
      </c>
      <c r="I103" s="225">
        <v>0.5069444444444444</v>
      </c>
    </row>
    <row r="104" spans="2:9" s="37" customFormat="1" ht="12.75">
      <c r="B104" s="186">
        <v>20</v>
      </c>
      <c r="C104" s="100" t="s">
        <v>150</v>
      </c>
      <c r="D104" s="100" t="s">
        <v>11</v>
      </c>
      <c r="E104" s="100" t="s">
        <v>157</v>
      </c>
      <c r="F104" s="226"/>
      <c r="G104" s="100" t="s">
        <v>203</v>
      </c>
      <c r="H104" s="100">
        <v>143</v>
      </c>
      <c r="I104" s="225">
        <v>0.375</v>
      </c>
    </row>
    <row r="105" spans="2:9" s="37" customFormat="1" ht="12.75">
      <c r="B105" s="186">
        <v>19</v>
      </c>
      <c r="C105" s="100" t="s">
        <v>11</v>
      </c>
      <c r="D105" s="187" t="s">
        <v>150</v>
      </c>
      <c r="E105" s="187" t="s">
        <v>157</v>
      </c>
      <c r="F105" s="226"/>
      <c r="G105" s="100" t="s">
        <v>203</v>
      </c>
      <c r="H105" s="187">
        <v>142</v>
      </c>
      <c r="I105" s="225">
        <v>0.375</v>
      </c>
    </row>
    <row r="106" spans="2:9" s="37" customFormat="1" ht="12.75">
      <c r="B106" s="186">
        <v>18</v>
      </c>
      <c r="C106" s="187" t="s">
        <v>7</v>
      </c>
      <c r="D106" s="187" t="s">
        <v>4</v>
      </c>
      <c r="E106" s="187" t="s">
        <v>134</v>
      </c>
      <c r="F106" s="226" t="s">
        <v>79</v>
      </c>
      <c r="G106" s="187"/>
      <c r="H106" s="187">
        <v>3</v>
      </c>
      <c r="I106" s="225">
        <v>0.041666666666666664</v>
      </c>
    </row>
    <row r="107" spans="2:9" s="37" customFormat="1" ht="12.75">
      <c r="B107" s="186">
        <v>17</v>
      </c>
      <c r="C107" s="187" t="s">
        <v>74</v>
      </c>
      <c r="D107" s="187" t="s">
        <v>11</v>
      </c>
      <c r="E107" s="187" t="s">
        <v>72</v>
      </c>
      <c r="F107" s="226" t="s">
        <v>79</v>
      </c>
      <c r="G107" s="187"/>
      <c r="H107" s="187">
        <v>17</v>
      </c>
      <c r="I107" s="225">
        <v>0.10069444444444443</v>
      </c>
    </row>
    <row r="108" spans="2:9" s="37" customFormat="1" ht="12.75">
      <c r="B108" s="186">
        <v>16</v>
      </c>
      <c r="C108" s="187" t="s">
        <v>15</v>
      </c>
      <c r="D108" s="187" t="s">
        <v>21</v>
      </c>
      <c r="E108" s="187" t="s">
        <v>134</v>
      </c>
      <c r="F108" s="226" t="s">
        <v>79</v>
      </c>
      <c r="G108" s="187"/>
      <c r="H108" s="187">
        <v>1</v>
      </c>
      <c r="I108" s="225">
        <v>0.04861111111111111</v>
      </c>
    </row>
    <row r="109" spans="2:9" s="37" customFormat="1" ht="12.75">
      <c r="B109" s="186">
        <v>15</v>
      </c>
      <c r="C109" s="187" t="s">
        <v>11</v>
      </c>
      <c r="D109" s="187" t="s">
        <v>74</v>
      </c>
      <c r="E109" s="187" t="s">
        <v>72</v>
      </c>
      <c r="F109" s="226" t="s">
        <v>79</v>
      </c>
      <c r="G109" s="187"/>
      <c r="H109" s="187">
        <v>16</v>
      </c>
      <c r="I109" s="225">
        <v>0.10416666666666667</v>
      </c>
    </row>
    <row r="110" spans="2:9" s="37" customFormat="1" ht="12.75">
      <c r="B110" s="186">
        <v>14</v>
      </c>
      <c r="C110" s="187" t="s">
        <v>74</v>
      </c>
      <c r="D110" s="187" t="s">
        <v>11</v>
      </c>
      <c r="E110" s="187" t="s">
        <v>72</v>
      </c>
      <c r="F110" s="226" t="s">
        <v>79</v>
      </c>
      <c r="G110" s="187"/>
      <c r="H110" s="187">
        <v>15</v>
      </c>
      <c r="I110" s="225">
        <v>0.09375</v>
      </c>
    </row>
    <row r="111" spans="2:9" s="37" customFormat="1" ht="12.75">
      <c r="B111" s="186">
        <v>13</v>
      </c>
      <c r="C111" s="187" t="s">
        <v>4</v>
      </c>
      <c r="D111" s="187" t="s">
        <v>74</v>
      </c>
      <c r="E111" s="187" t="s">
        <v>72</v>
      </c>
      <c r="F111" s="226" t="s">
        <v>79</v>
      </c>
      <c r="G111" s="187"/>
      <c r="H111" s="187">
        <v>14</v>
      </c>
      <c r="I111" s="225">
        <v>0.041666666666666664</v>
      </c>
    </row>
    <row r="112" spans="2:9" s="37" customFormat="1" ht="12.75">
      <c r="B112" s="186">
        <v>12</v>
      </c>
      <c r="C112" s="187" t="s">
        <v>14</v>
      </c>
      <c r="D112" s="187" t="s">
        <v>58</v>
      </c>
      <c r="E112" s="187" t="s">
        <v>59</v>
      </c>
      <c r="F112" s="187"/>
      <c r="G112" s="187"/>
      <c r="H112" s="187">
        <v>4</v>
      </c>
      <c r="I112" s="225">
        <v>0.17361111111111113</v>
      </c>
    </row>
    <row r="113" spans="2:9" ht="12.75">
      <c r="B113" s="186">
        <v>11</v>
      </c>
      <c r="C113" s="187" t="s">
        <v>15</v>
      </c>
      <c r="D113" s="187" t="s">
        <v>14</v>
      </c>
      <c r="E113" s="187" t="s">
        <v>59</v>
      </c>
      <c r="F113" s="187"/>
      <c r="G113" s="187"/>
      <c r="H113" s="187">
        <v>3</v>
      </c>
      <c r="I113" s="225">
        <v>0.09722222222222222</v>
      </c>
    </row>
    <row r="114" spans="2:9" ht="12.75">
      <c r="B114" s="192">
        <v>10</v>
      </c>
      <c r="C114" s="191" t="s">
        <v>11</v>
      </c>
      <c r="D114" s="191" t="s">
        <v>4</v>
      </c>
      <c r="E114" s="191" t="s">
        <v>46</v>
      </c>
      <c r="F114" s="191"/>
      <c r="G114" s="191"/>
      <c r="H114" s="191">
        <v>4</v>
      </c>
      <c r="I114" s="229">
        <v>0.0625</v>
      </c>
    </row>
    <row r="115" spans="2:9" ht="12.75">
      <c r="B115" s="192">
        <v>9</v>
      </c>
      <c r="C115" s="191" t="s">
        <v>11</v>
      </c>
      <c r="D115" s="191" t="s">
        <v>21</v>
      </c>
      <c r="E115" s="191" t="s">
        <v>43</v>
      </c>
      <c r="F115" s="191"/>
      <c r="G115" s="189" t="s">
        <v>206</v>
      </c>
      <c r="H115" s="191">
        <v>1</v>
      </c>
      <c r="I115" s="229">
        <v>0.041666666666666664</v>
      </c>
    </row>
    <row r="116" spans="2:9" ht="12.75">
      <c r="B116" s="192">
        <v>8</v>
      </c>
      <c r="C116" s="191" t="s">
        <v>11</v>
      </c>
      <c r="D116" s="191" t="s">
        <v>22</v>
      </c>
      <c r="E116" s="191" t="s">
        <v>140</v>
      </c>
      <c r="F116" s="191"/>
      <c r="G116" s="191"/>
      <c r="H116" s="191">
        <v>3</v>
      </c>
      <c r="I116" s="229">
        <v>0.0763888888888889</v>
      </c>
    </row>
    <row r="117" spans="2:9" ht="12.75">
      <c r="B117" s="192">
        <v>7</v>
      </c>
      <c r="C117" s="191" t="s">
        <v>4</v>
      </c>
      <c r="D117" s="191" t="s">
        <v>22</v>
      </c>
      <c r="E117" s="191" t="s">
        <v>46</v>
      </c>
      <c r="F117" s="191"/>
      <c r="G117" s="189" t="s">
        <v>206</v>
      </c>
      <c r="H117" s="191">
        <v>2</v>
      </c>
      <c r="I117" s="229">
        <v>0.11458333333333333</v>
      </c>
    </row>
    <row r="118" spans="2:9" ht="12.75">
      <c r="B118" s="192">
        <v>6</v>
      </c>
      <c r="C118" s="191" t="s">
        <v>11</v>
      </c>
      <c r="D118" s="191" t="s">
        <v>4</v>
      </c>
      <c r="E118" s="191" t="s">
        <v>46</v>
      </c>
      <c r="F118" s="191"/>
      <c r="G118" s="189" t="s">
        <v>200</v>
      </c>
      <c r="H118" s="191">
        <v>1</v>
      </c>
      <c r="I118" s="229">
        <v>0.05555555555555555</v>
      </c>
    </row>
    <row r="119" spans="2:9" ht="12.75">
      <c r="B119" s="192">
        <v>5</v>
      </c>
      <c r="C119" s="191" t="s">
        <v>11</v>
      </c>
      <c r="D119" s="191" t="s">
        <v>15</v>
      </c>
      <c r="E119" s="191" t="s">
        <v>6</v>
      </c>
      <c r="F119" s="191"/>
      <c r="G119" s="189" t="s">
        <v>205</v>
      </c>
      <c r="H119" s="191">
        <v>12</v>
      </c>
      <c r="I119" s="229">
        <v>0.041666666666666664</v>
      </c>
    </row>
    <row r="120" spans="2:9" ht="12.75">
      <c r="B120" s="192">
        <v>4</v>
      </c>
      <c r="C120" s="191" t="s">
        <v>11</v>
      </c>
      <c r="D120" s="191" t="s">
        <v>7</v>
      </c>
      <c r="E120" s="191" t="s">
        <v>6</v>
      </c>
      <c r="F120" s="191"/>
      <c r="G120" s="189" t="s">
        <v>205</v>
      </c>
      <c r="H120" s="191">
        <v>10</v>
      </c>
      <c r="I120" s="229">
        <v>0.05555555555555555</v>
      </c>
    </row>
    <row r="121" spans="2:9" ht="12.75">
      <c r="B121" s="192">
        <v>3</v>
      </c>
      <c r="C121" s="191" t="s">
        <v>7</v>
      </c>
      <c r="D121" s="191" t="s">
        <v>11</v>
      </c>
      <c r="E121" s="191" t="s">
        <v>6</v>
      </c>
      <c r="F121" s="191"/>
      <c r="G121" s="189" t="s">
        <v>205</v>
      </c>
      <c r="H121" s="191">
        <v>9</v>
      </c>
      <c r="I121" s="229">
        <v>0.03819444444444444</v>
      </c>
    </row>
    <row r="122" spans="2:9" ht="12.75">
      <c r="B122" s="186">
        <v>2</v>
      </c>
      <c r="C122" s="187" t="s">
        <v>11</v>
      </c>
      <c r="D122" s="187" t="s">
        <v>7</v>
      </c>
      <c r="E122" s="191" t="s">
        <v>6</v>
      </c>
      <c r="F122" s="191"/>
      <c r="G122" s="189" t="s">
        <v>205</v>
      </c>
      <c r="H122" s="187">
        <v>8</v>
      </c>
      <c r="I122" s="225">
        <v>0.03125</v>
      </c>
    </row>
    <row r="123" spans="2:9" ht="13.5" thickBot="1">
      <c r="B123" s="230">
        <v>1</v>
      </c>
      <c r="C123" s="231" t="s">
        <v>7</v>
      </c>
      <c r="D123" s="231" t="s">
        <v>11</v>
      </c>
      <c r="E123" s="195" t="s">
        <v>6</v>
      </c>
      <c r="F123" s="195"/>
      <c r="G123" s="195" t="s">
        <v>205</v>
      </c>
      <c r="H123" s="231">
        <v>7</v>
      </c>
      <c r="I123" s="232">
        <v>0.034722222222222224</v>
      </c>
    </row>
    <row r="124" ht="12.75">
      <c r="D124" s="48"/>
    </row>
    <row r="125" ht="12.75">
      <c r="D125" s="48"/>
    </row>
    <row r="126" ht="12.75">
      <c r="D126" s="48"/>
    </row>
    <row r="127" ht="12.75">
      <c r="D127" s="48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3:S63"/>
  <sheetViews>
    <sheetView workbookViewId="0" topLeftCell="A1">
      <selection activeCell="J55" sqref="J55"/>
    </sheetView>
  </sheetViews>
  <sheetFormatPr defaultColWidth="9.140625" defaultRowHeight="12.75"/>
  <cols>
    <col min="4" max="4" width="0.9921875" style="0" customWidth="1"/>
    <col min="6" max="6" width="8.00390625" style="0" customWidth="1"/>
    <col min="7" max="7" width="7.421875" style="0" customWidth="1"/>
    <col min="8" max="8" width="15.57421875" style="0" bestFit="1" customWidth="1"/>
    <col min="9" max="9" width="6.7109375" style="0" customWidth="1"/>
    <col min="10" max="10" width="15.8515625" style="0" bestFit="1" customWidth="1"/>
    <col min="11" max="11" width="10.28125" style="0" customWidth="1"/>
  </cols>
  <sheetData>
    <row r="2" ht="13.5" thickBot="1"/>
    <row r="3" spans="5:11" ht="13.5" thickBot="1">
      <c r="E3" s="3"/>
      <c r="F3" s="4"/>
      <c r="G3" s="4"/>
      <c r="H3" s="4"/>
      <c r="I3" s="4"/>
      <c r="J3" s="4"/>
      <c r="K3" s="21"/>
    </row>
    <row r="4" spans="5:11" ht="13.5" thickBot="1">
      <c r="E4" s="5"/>
      <c r="F4" s="160"/>
      <c r="G4" s="6"/>
      <c r="H4" s="2" t="s">
        <v>13</v>
      </c>
      <c r="I4" s="2"/>
      <c r="J4" s="6" t="s">
        <v>85</v>
      </c>
      <c r="K4" s="22"/>
    </row>
    <row r="5" spans="5:11" ht="13.5" thickBot="1">
      <c r="E5" s="7"/>
      <c r="F5" s="8"/>
      <c r="G5" s="8"/>
      <c r="H5" s="8"/>
      <c r="I5" s="8"/>
      <c r="J5" s="8"/>
      <c r="K5" s="23"/>
    </row>
    <row r="6" spans="2:11" ht="13.5" thickBot="1">
      <c r="B6" s="101" t="s">
        <v>163</v>
      </c>
      <c r="E6" s="16"/>
      <c r="F6" s="18"/>
      <c r="G6" s="18"/>
      <c r="H6" s="18"/>
      <c r="I6" s="18"/>
      <c r="J6" s="18"/>
      <c r="K6" s="24"/>
    </row>
    <row r="7" spans="5:11" ht="13.5" thickBot="1">
      <c r="E7" s="9" t="s">
        <v>18</v>
      </c>
      <c r="F7" s="10"/>
      <c r="G7" s="10"/>
      <c r="H7" s="11" t="s">
        <v>9</v>
      </c>
      <c r="I7" s="11"/>
      <c r="J7" s="10"/>
      <c r="K7" s="25" t="s">
        <v>19</v>
      </c>
    </row>
    <row r="8" spans="2:19" ht="13.5" thickBot="1">
      <c r="B8" s="101" t="s">
        <v>211</v>
      </c>
      <c r="E8" s="12">
        <v>52</v>
      </c>
      <c r="F8" s="13"/>
      <c r="G8" s="13"/>
      <c r="H8" s="13"/>
      <c r="I8" s="13"/>
      <c r="J8" s="13"/>
      <c r="K8" s="61">
        <f>SUM(K11:K63)</f>
        <v>7.499999999999999</v>
      </c>
      <c r="N8" s="1"/>
      <c r="O8" s="1"/>
      <c r="P8" s="1"/>
      <c r="Q8" s="1"/>
      <c r="R8" s="1"/>
      <c r="S8" s="1"/>
    </row>
    <row r="9" spans="5:15" ht="13.5" thickBot="1">
      <c r="E9" s="16"/>
      <c r="F9" s="18"/>
      <c r="G9" s="18"/>
      <c r="H9" s="18"/>
      <c r="I9" s="18"/>
      <c r="J9" s="18"/>
      <c r="K9" s="24"/>
      <c r="N9" s="1"/>
      <c r="O9" s="1"/>
    </row>
    <row r="10" spans="2:15" ht="13.5" thickBot="1">
      <c r="B10" s="146"/>
      <c r="E10" s="14" t="s">
        <v>0</v>
      </c>
      <c r="F10" s="15" t="s">
        <v>1</v>
      </c>
      <c r="G10" s="15" t="s">
        <v>2</v>
      </c>
      <c r="H10" s="15" t="s">
        <v>3</v>
      </c>
      <c r="I10" s="15"/>
      <c r="J10" s="15" t="s">
        <v>10</v>
      </c>
      <c r="K10" s="26" t="s">
        <v>8</v>
      </c>
      <c r="N10" s="1"/>
      <c r="O10" s="1"/>
    </row>
    <row r="11" spans="5:15" s="37" customFormat="1" ht="12.75">
      <c r="E11" s="34"/>
      <c r="F11" s="35"/>
      <c r="G11" s="35"/>
      <c r="H11" s="35"/>
      <c r="I11" s="35"/>
      <c r="J11" s="35"/>
      <c r="K11" s="63"/>
      <c r="N11" s="1"/>
      <c r="O11" s="1"/>
    </row>
    <row r="12" spans="5:15" s="37" customFormat="1" ht="12.75">
      <c r="E12" s="34">
        <v>52</v>
      </c>
      <c r="F12" s="35" t="s">
        <v>15</v>
      </c>
      <c r="G12" s="35" t="s">
        <v>22</v>
      </c>
      <c r="H12" s="35" t="s">
        <v>46</v>
      </c>
      <c r="I12" s="51" t="s">
        <v>85</v>
      </c>
      <c r="J12" s="35">
        <v>21</v>
      </c>
      <c r="K12" s="54">
        <v>0.08333333333333333</v>
      </c>
      <c r="N12" s="1"/>
      <c r="O12" s="1"/>
    </row>
    <row r="13" spans="5:15" s="37" customFormat="1" ht="12.75">
      <c r="E13" s="16">
        <v>51</v>
      </c>
      <c r="F13" s="35" t="s">
        <v>4</v>
      </c>
      <c r="G13" s="35" t="s">
        <v>5</v>
      </c>
      <c r="H13" s="35" t="s">
        <v>68</v>
      </c>
      <c r="I13" s="51" t="s">
        <v>85</v>
      </c>
      <c r="J13" s="35">
        <v>29</v>
      </c>
      <c r="K13" s="54">
        <v>0.03125</v>
      </c>
      <c r="N13" s="1"/>
      <c r="O13" s="1"/>
    </row>
    <row r="14" spans="5:15" s="37" customFormat="1" ht="12.75">
      <c r="E14" s="34">
        <v>50</v>
      </c>
      <c r="F14" s="35" t="s">
        <v>11</v>
      </c>
      <c r="G14" s="35" t="s">
        <v>4</v>
      </c>
      <c r="H14" s="35" t="s">
        <v>195</v>
      </c>
      <c r="I14" s="51" t="s">
        <v>85</v>
      </c>
      <c r="J14" s="35">
        <v>8</v>
      </c>
      <c r="K14" s="54">
        <v>0.0625</v>
      </c>
      <c r="N14" s="1"/>
      <c r="O14" s="1"/>
    </row>
    <row r="15" spans="5:15" s="37" customFormat="1" ht="12.75">
      <c r="E15" s="16">
        <v>49</v>
      </c>
      <c r="F15" s="76" t="s">
        <v>194</v>
      </c>
      <c r="G15" s="76" t="s">
        <v>11</v>
      </c>
      <c r="H15" s="35" t="s">
        <v>195</v>
      </c>
      <c r="I15" s="51" t="s">
        <v>85</v>
      </c>
      <c r="J15" s="35">
        <v>7</v>
      </c>
      <c r="K15" s="54">
        <v>0.08333333333333333</v>
      </c>
      <c r="N15" s="1"/>
      <c r="O15" s="1"/>
    </row>
    <row r="16" spans="5:15" s="37" customFormat="1" ht="12.75">
      <c r="E16" s="34">
        <v>48</v>
      </c>
      <c r="F16" s="35" t="s">
        <v>11</v>
      </c>
      <c r="G16" s="35" t="s">
        <v>15</v>
      </c>
      <c r="H16" s="35" t="s">
        <v>68</v>
      </c>
      <c r="I16" s="51" t="s">
        <v>85</v>
      </c>
      <c r="J16" s="35">
        <v>28</v>
      </c>
      <c r="K16" s="54">
        <v>0.0625</v>
      </c>
      <c r="N16" s="1"/>
      <c r="O16" s="1"/>
    </row>
    <row r="17" spans="5:15" s="37" customFormat="1" ht="12.75">
      <c r="E17" s="16">
        <v>47</v>
      </c>
      <c r="F17" s="35" t="s">
        <v>5</v>
      </c>
      <c r="G17" s="35" t="s">
        <v>11</v>
      </c>
      <c r="H17" s="35" t="s">
        <v>46</v>
      </c>
      <c r="I17" s="51" t="s">
        <v>85</v>
      </c>
      <c r="J17" s="35">
        <v>17</v>
      </c>
      <c r="K17" s="54">
        <v>0.0625</v>
      </c>
      <c r="N17" s="1"/>
      <c r="O17" s="1"/>
    </row>
    <row r="18" spans="5:15" s="37" customFormat="1" ht="12.75">
      <c r="E18" s="34">
        <v>46</v>
      </c>
      <c r="F18" s="76" t="s">
        <v>4</v>
      </c>
      <c r="G18" s="76" t="s">
        <v>14</v>
      </c>
      <c r="H18" s="35" t="s">
        <v>46</v>
      </c>
      <c r="I18" s="51" t="s">
        <v>85</v>
      </c>
      <c r="J18" s="35">
        <v>15</v>
      </c>
      <c r="K18" s="54">
        <v>0.14583333333333334</v>
      </c>
      <c r="N18" s="1"/>
      <c r="O18" s="1"/>
    </row>
    <row r="19" spans="5:15" s="37" customFormat="1" ht="12.75">
      <c r="E19" s="16">
        <v>45</v>
      </c>
      <c r="F19" s="76" t="s">
        <v>11</v>
      </c>
      <c r="G19" s="76" t="s">
        <v>4</v>
      </c>
      <c r="H19" s="35" t="s">
        <v>46</v>
      </c>
      <c r="I19" s="51" t="s">
        <v>85</v>
      </c>
      <c r="J19" s="35">
        <v>14</v>
      </c>
      <c r="K19" s="54">
        <v>0.0625</v>
      </c>
      <c r="N19" s="1"/>
      <c r="O19" s="1"/>
    </row>
    <row r="20" spans="5:15" s="37" customFormat="1" ht="12.75">
      <c r="E20" s="34">
        <v>44</v>
      </c>
      <c r="F20" s="76" t="s">
        <v>22</v>
      </c>
      <c r="G20" s="76" t="s">
        <v>11</v>
      </c>
      <c r="H20" s="35" t="s">
        <v>46</v>
      </c>
      <c r="I20" s="51" t="s">
        <v>85</v>
      </c>
      <c r="J20" s="35">
        <v>13</v>
      </c>
      <c r="K20" s="54">
        <v>0.07291666666666667</v>
      </c>
      <c r="N20" s="1"/>
      <c r="O20" s="1"/>
    </row>
    <row r="21" spans="5:15" s="37" customFormat="1" ht="12.75">
      <c r="E21" s="16">
        <v>43</v>
      </c>
      <c r="F21" s="35" t="s">
        <v>5</v>
      </c>
      <c r="G21" s="35" t="s">
        <v>7</v>
      </c>
      <c r="H21" s="35" t="s">
        <v>46</v>
      </c>
      <c r="I21" s="51" t="s">
        <v>85</v>
      </c>
      <c r="J21" s="35">
        <v>11</v>
      </c>
      <c r="K21" s="54">
        <v>0.041666666666666664</v>
      </c>
      <c r="N21" s="1"/>
      <c r="O21" s="1"/>
    </row>
    <row r="22" spans="5:15" s="37" customFormat="1" ht="12.75">
      <c r="E22" s="34">
        <v>42</v>
      </c>
      <c r="F22" s="35" t="s">
        <v>4</v>
      </c>
      <c r="G22" s="35" t="s">
        <v>5</v>
      </c>
      <c r="H22" s="35" t="s">
        <v>46</v>
      </c>
      <c r="I22" s="51" t="s">
        <v>85</v>
      </c>
      <c r="J22" s="35">
        <v>10</v>
      </c>
      <c r="K22" s="54">
        <v>0.03125</v>
      </c>
      <c r="N22" s="1"/>
      <c r="O22" s="1"/>
    </row>
    <row r="23" spans="5:15" s="37" customFormat="1" ht="12.75">
      <c r="E23" s="16">
        <v>41</v>
      </c>
      <c r="F23" s="35" t="s">
        <v>7</v>
      </c>
      <c r="G23" s="35" t="s">
        <v>4</v>
      </c>
      <c r="H23" s="35" t="s">
        <v>46</v>
      </c>
      <c r="I23" s="51" t="s">
        <v>85</v>
      </c>
      <c r="J23" s="35">
        <v>9</v>
      </c>
      <c r="K23" s="54">
        <v>0.0625</v>
      </c>
      <c r="N23" s="1"/>
      <c r="O23" s="1"/>
    </row>
    <row r="24" spans="5:15" s="37" customFormat="1" ht="12.75">
      <c r="E24" s="34">
        <v>40</v>
      </c>
      <c r="F24" s="35" t="s">
        <v>5</v>
      </c>
      <c r="G24" s="35" t="s">
        <v>7</v>
      </c>
      <c r="H24" s="35" t="s">
        <v>46</v>
      </c>
      <c r="I24" s="51" t="s">
        <v>85</v>
      </c>
      <c r="J24" s="35">
        <v>8</v>
      </c>
      <c r="K24" s="54">
        <v>0.05555555555555555</v>
      </c>
      <c r="N24" s="1"/>
      <c r="O24" s="1"/>
    </row>
    <row r="25" spans="5:15" s="37" customFormat="1" ht="12.75">
      <c r="E25" s="16">
        <v>39</v>
      </c>
      <c r="F25" s="35" t="s">
        <v>4</v>
      </c>
      <c r="G25" s="35" t="s">
        <v>11</v>
      </c>
      <c r="H25" s="35" t="s">
        <v>46</v>
      </c>
      <c r="I25" s="51" t="s">
        <v>85</v>
      </c>
      <c r="J25" s="35">
        <v>5</v>
      </c>
      <c r="K25" s="54">
        <v>0.0625</v>
      </c>
      <c r="N25" s="1"/>
      <c r="O25" s="1"/>
    </row>
    <row r="26" spans="5:15" s="37" customFormat="1" ht="12.75">
      <c r="E26" s="34">
        <v>38</v>
      </c>
      <c r="F26" s="35" t="s">
        <v>11</v>
      </c>
      <c r="G26" s="35" t="s">
        <v>22</v>
      </c>
      <c r="H26" s="35" t="s">
        <v>40</v>
      </c>
      <c r="I26" s="51" t="s">
        <v>85</v>
      </c>
      <c r="J26" s="35">
        <v>8</v>
      </c>
      <c r="K26" s="54">
        <v>0.0625</v>
      </c>
      <c r="N26" s="1"/>
      <c r="O26" s="1"/>
    </row>
    <row r="27" spans="5:15" s="37" customFormat="1" ht="12.75">
      <c r="E27" s="16">
        <v>37</v>
      </c>
      <c r="F27" s="35" t="s">
        <v>4</v>
      </c>
      <c r="G27" s="35" t="s">
        <v>15</v>
      </c>
      <c r="H27" s="35" t="s">
        <v>68</v>
      </c>
      <c r="I27" s="51" t="s">
        <v>85</v>
      </c>
      <c r="J27" s="35">
        <v>27</v>
      </c>
      <c r="K27" s="54">
        <v>0.08333333333333333</v>
      </c>
      <c r="N27" s="1"/>
      <c r="O27" s="1"/>
    </row>
    <row r="28" spans="5:15" s="37" customFormat="1" ht="12.75">
      <c r="E28" s="34">
        <v>36</v>
      </c>
      <c r="F28" s="35" t="s">
        <v>5</v>
      </c>
      <c r="G28" s="35" t="s">
        <v>4</v>
      </c>
      <c r="H28" s="35" t="s">
        <v>68</v>
      </c>
      <c r="I28" s="51" t="s">
        <v>85</v>
      </c>
      <c r="J28" s="35">
        <v>26</v>
      </c>
      <c r="K28" s="54">
        <v>0.020833333333333332</v>
      </c>
      <c r="N28" s="1"/>
      <c r="O28" s="1"/>
    </row>
    <row r="29" spans="5:15" s="37" customFormat="1" ht="12.75">
      <c r="E29" s="16">
        <v>35</v>
      </c>
      <c r="F29" s="35" t="s">
        <v>11</v>
      </c>
      <c r="G29" s="35" t="s">
        <v>5</v>
      </c>
      <c r="H29" s="35" t="s">
        <v>68</v>
      </c>
      <c r="I29" s="51" t="s">
        <v>85</v>
      </c>
      <c r="J29" s="35">
        <v>25</v>
      </c>
      <c r="K29" s="54">
        <v>0.052083333333333336</v>
      </c>
      <c r="N29" s="1"/>
      <c r="O29" s="1"/>
    </row>
    <row r="30" spans="5:15" s="37" customFormat="1" ht="12.75">
      <c r="E30" s="34">
        <v>34</v>
      </c>
      <c r="F30" s="35" t="s">
        <v>147</v>
      </c>
      <c r="G30" s="35" t="s">
        <v>11</v>
      </c>
      <c r="H30" s="35" t="s">
        <v>68</v>
      </c>
      <c r="I30" s="51" t="s">
        <v>85</v>
      </c>
      <c r="J30" s="35">
        <v>24</v>
      </c>
      <c r="K30" s="54">
        <v>0.034722222222222224</v>
      </c>
      <c r="N30" s="1"/>
      <c r="O30" s="1"/>
    </row>
    <row r="31" spans="5:15" s="37" customFormat="1" ht="12.75">
      <c r="E31" s="16">
        <v>33</v>
      </c>
      <c r="F31" s="35" t="s">
        <v>11</v>
      </c>
      <c r="G31" s="35" t="s">
        <v>4</v>
      </c>
      <c r="H31" s="35" t="s">
        <v>68</v>
      </c>
      <c r="I31" s="51" t="s">
        <v>85</v>
      </c>
      <c r="J31" s="35">
        <v>23</v>
      </c>
      <c r="K31" s="54">
        <v>0.0625</v>
      </c>
      <c r="N31" s="1"/>
      <c r="O31" s="1"/>
    </row>
    <row r="32" spans="5:15" s="37" customFormat="1" ht="12.75">
      <c r="E32" s="34">
        <v>32</v>
      </c>
      <c r="F32" s="35" t="s">
        <v>7</v>
      </c>
      <c r="G32" s="35" t="s">
        <v>11</v>
      </c>
      <c r="H32" s="35" t="s">
        <v>68</v>
      </c>
      <c r="I32" s="51" t="s">
        <v>85</v>
      </c>
      <c r="J32" s="35">
        <v>22</v>
      </c>
      <c r="K32" s="54">
        <v>0.020833333333333332</v>
      </c>
      <c r="N32" s="1"/>
      <c r="O32" s="1"/>
    </row>
    <row r="33" spans="5:15" s="37" customFormat="1" ht="12.75">
      <c r="E33" s="16">
        <v>31</v>
      </c>
      <c r="F33" s="35" t="s">
        <v>146</v>
      </c>
      <c r="G33" s="35" t="s">
        <v>7</v>
      </c>
      <c r="H33" s="35" t="s">
        <v>68</v>
      </c>
      <c r="I33" s="51" t="s">
        <v>85</v>
      </c>
      <c r="J33" s="35">
        <v>21</v>
      </c>
      <c r="K33" s="54">
        <v>0.25</v>
      </c>
      <c r="N33" s="1"/>
      <c r="O33" s="1"/>
    </row>
    <row r="34" spans="5:15" s="37" customFormat="1" ht="12.75">
      <c r="E34" s="34">
        <v>30</v>
      </c>
      <c r="F34" s="35" t="s">
        <v>139</v>
      </c>
      <c r="G34" s="35" t="s">
        <v>146</v>
      </c>
      <c r="H34" s="35" t="s">
        <v>68</v>
      </c>
      <c r="I34" s="37" t="s">
        <v>85</v>
      </c>
      <c r="J34" s="35">
        <v>20</v>
      </c>
      <c r="K34" s="54">
        <v>0.5416666666666666</v>
      </c>
      <c r="N34" s="1"/>
      <c r="O34" s="1"/>
    </row>
    <row r="35" spans="5:15" s="37" customFormat="1" ht="12.75">
      <c r="E35" s="16">
        <v>29</v>
      </c>
      <c r="F35" s="35" t="s">
        <v>67</v>
      </c>
      <c r="G35" s="35" t="s">
        <v>139</v>
      </c>
      <c r="H35" s="35" t="s">
        <v>68</v>
      </c>
      <c r="I35" s="37" t="s">
        <v>85</v>
      </c>
      <c r="J35" s="35">
        <v>19</v>
      </c>
      <c r="K35" s="54">
        <v>0.3333333333333333</v>
      </c>
      <c r="N35" s="1"/>
      <c r="O35" s="1"/>
    </row>
    <row r="36" spans="5:15" s="37" customFormat="1" ht="12.75">
      <c r="E36" s="34">
        <v>28</v>
      </c>
      <c r="F36" s="35" t="s">
        <v>11</v>
      </c>
      <c r="G36" s="35" t="s">
        <v>67</v>
      </c>
      <c r="H36" s="35" t="s">
        <v>68</v>
      </c>
      <c r="I36" s="37" t="s">
        <v>85</v>
      </c>
      <c r="J36" s="35">
        <v>18</v>
      </c>
      <c r="K36" s="54">
        <v>0.25</v>
      </c>
      <c r="N36" s="1"/>
      <c r="O36" s="1"/>
    </row>
    <row r="37" spans="5:15" s="37" customFormat="1" ht="12.75">
      <c r="E37" s="16">
        <v>27</v>
      </c>
      <c r="F37" s="35" t="s">
        <v>138</v>
      </c>
      <c r="G37" s="35" t="s">
        <v>11</v>
      </c>
      <c r="H37" s="35" t="s">
        <v>68</v>
      </c>
      <c r="I37" s="37" t="s">
        <v>85</v>
      </c>
      <c r="J37" s="35">
        <v>17</v>
      </c>
      <c r="K37" s="54">
        <v>0.24305555555555555</v>
      </c>
      <c r="N37" s="1"/>
      <c r="O37" s="1"/>
    </row>
    <row r="38" spans="5:15" s="37" customFormat="1" ht="12.75">
      <c r="E38" s="34">
        <v>26</v>
      </c>
      <c r="F38" s="35" t="s">
        <v>11</v>
      </c>
      <c r="G38" s="35" t="s">
        <v>138</v>
      </c>
      <c r="H38" s="35" t="s">
        <v>68</v>
      </c>
      <c r="I38" s="37" t="s">
        <v>85</v>
      </c>
      <c r="J38" s="35">
        <v>16</v>
      </c>
      <c r="K38" s="54">
        <v>0.24305555555555555</v>
      </c>
      <c r="N38" s="1"/>
      <c r="O38" s="1"/>
    </row>
    <row r="39" spans="5:15" s="37" customFormat="1" ht="12.75">
      <c r="E39" s="16">
        <v>25</v>
      </c>
      <c r="F39" s="76" t="s">
        <v>4</v>
      </c>
      <c r="G39" s="76" t="s">
        <v>11</v>
      </c>
      <c r="H39" s="35" t="s">
        <v>68</v>
      </c>
      <c r="I39" s="35"/>
      <c r="J39" s="76">
        <v>15</v>
      </c>
      <c r="K39" s="124">
        <v>0.07291666666666667</v>
      </c>
      <c r="N39" s="1"/>
      <c r="O39" s="1"/>
    </row>
    <row r="40" spans="5:15" s="37" customFormat="1" ht="12.75">
      <c r="E40" s="34">
        <v>24</v>
      </c>
      <c r="F40" s="76" t="s">
        <v>22</v>
      </c>
      <c r="G40" s="76" t="s">
        <v>4</v>
      </c>
      <c r="H40" s="35" t="s">
        <v>68</v>
      </c>
      <c r="I40" s="35"/>
      <c r="J40" s="76">
        <v>14</v>
      </c>
      <c r="K40" s="124">
        <v>0.10416666666666667</v>
      </c>
      <c r="N40" s="1"/>
      <c r="O40" s="1"/>
    </row>
    <row r="41" spans="5:19" s="37" customFormat="1" ht="12.75">
      <c r="E41" s="16">
        <v>23</v>
      </c>
      <c r="F41" s="76" t="s">
        <v>11</v>
      </c>
      <c r="G41" s="76" t="s">
        <v>137</v>
      </c>
      <c r="H41" s="35" t="s">
        <v>68</v>
      </c>
      <c r="I41" s="35"/>
      <c r="J41" s="76">
        <v>12</v>
      </c>
      <c r="K41" s="124">
        <v>0.08333333333333333</v>
      </c>
      <c r="N41" s="1"/>
      <c r="O41" s="1"/>
      <c r="P41" s="123"/>
      <c r="Q41" s="123"/>
      <c r="R41" s="123"/>
      <c r="S41" s="123"/>
    </row>
    <row r="42" spans="5:19" s="37" customFormat="1" ht="12.75">
      <c r="E42" s="34">
        <v>22</v>
      </c>
      <c r="F42" s="76" t="s">
        <v>15</v>
      </c>
      <c r="G42" s="153" t="s">
        <v>21</v>
      </c>
      <c r="H42" s="35" t="s">
        <v>68</v>
      </c>
      <c r="I42" s="35"/>
      <c r="J42" s="76">
        <v>10</v>
      </c>
      <c r="K42" s="124">
        <v>0.041666666666666664</v>
      </c>
      <c r="N42" s="1"/>
      <c r="O42" s="1"/>
      <c r="P42" s="123"/>
      <c r="Q42" s="123"/>
      <c r="R42" s="123"/>
      <c r="S42" s="123"/>
    </row>
    <row r="43" spans="5:15" s="37" customFormat="1" ht="12.75">
      <c r="E43" s="16">
        <v>21</v>
      </c>
      <c r="F43" s="35" t="s">
        <v>4</v>
      </c>
      <c r="G43" s="35" t="s">
        <v>11</v>
      </c>
      <c r="H43" s="35" t="s">
        <v>68</v>
      </c>
      <c r="I43" s="35"/>
      <c r="J43" s="35">
        <v>8</v>
      </c>
      <c r="K43" s="54">
        <v>0.04861111111111111</v>
      </c>
      <c r="O43" s="1"/>
    </row>
    <row r="44" spans="5:15" s="37" customFormat="1" ht="12.75">
      <c r="E44" s="34">
        <v>20</v>
      </c>
      <c r="F44" s="35" t="s">
        <v>4</v>
      </c>
      <c r="G44" s="35" t="s">
        <v>74</v>
      </c>
      <c r="H44" s="35" t="s">
        <v>68</v>
      </c>
      <c r="I44" s="35"/>
      <c r="J44" s="35">
        <v>6</v>
      </c>
      <c r="K44" s="54">
        <v>0.041666666666666664</v>
      </c>
      <c r="O44" s="1"/>
    </row>
    <row r="45" spans="5:11" s="37" customFormat="1" ht="12.75">
      <c r="E45" s="16">
        <v>19</v>
      </c>
      <c r="F45" s="35" t="s">
        <v>67</v>
      </c>
      <c r="G45" s="35" t="s">
        <v>11</v>
      </c>
      <c r="H45" s="35" t="s">
        <v>68</v>
      </c>
      <c r="I45" s="35"/>
      <c r="J45" s="35">
        <v>4</v>
      </c>
      <c r="K45" s="54">
        <v>0.3333333333333333</v>
      </c>
    </row>
    <row r="46" spans="5:11" s="37" customFormat="1" ht="12.75">
      <c r="E46" s="34">
        <v>18</v>
      </c>
      <c r="F46" s="35" t="s">
        <v>11</v>
      </c>
      <c r="G46" s="35" t="s">
        <v>67</v>
      </c>
      <c r="H46" s="35" t="s">
        <v>68</v>
      </c>
      <c r="I46" s="35"/>
      <c r="J46" s="35">
        <v>3</v>
      </c>
      <c r="K46" s="54">
        <v>0.3333333333333333</v>
      </c>
    </row>
    <row r="47" spans="5:11" s="37" customFormat="1" ht="12.75">
      <c r="E47" s="16">
        <v>17</v>
      </c>
      <c r="F47" s="35" t="s">
        <v>65</v>
      </c>
      <c r="G47" s="35" t="s">
        <v>11</v>
      </c>
      <c r="H47" s="35" t="s">
        <v>68</v>
      </c>
      <c r="I47" s="35"/>
      <c r="J47" s="35">
        <v>2</v>
      </c>
      <c r="K47" s="54">
        <v>0.4236111111111111</v>
      </c>
    </row>
    <row r="48" spans="5:11" s="37" customFormat="1" ht="12.75">
      <c r="E48" s="34">
        <v>16</v>
      </c>
      <c r="F48" s="35" t="s">
        <v>60</v>
      </c>
      <c r="G48" s="35" t="s">
        <v>65</v>
      </c>
      <c r="H48" s="35" t="s">
        <v>68</v>
      </c>
      <c r="I48" s="35"/>
      <c r="J48" s="35">
        <v>1</v>
      </c>
      <c r="K48" s="54">
        <v>0.18055555555555555</v>
      </c>
    </row>
    <row r="49" spans="5:11" s="37" customFormat="1" ht="12.75">
      <c r="E49" s="16">
        <v>15</v>
      </c>
      <c r="F49" s="35" t="s">
        <v>56</v>
      </c>
      <c r="G49" s="35" t="s">
        <v>60</v>
      </c>
      <c r="H49" s="35" t="s">
        <v>64</v>
      </c>
      <c r="I49" s="35"/>
      <c r="J49" s="35">
        <v>2</v>
      </c>
      <c r="K49" s="54">
        <v>0.3333333333333333</v>
      </c>
    </row>
    <row r="50" spans="5:12" s="37" customFormat="1" ht="12.75">
      <c r="E50" s="34">
        <v>14</v>
      </c>
      <c r="F50" s="35" t="s">
        <v>47</v>
      </c>
      <c r="G50" s="35" t="s">
        <v>56</v>
      </c>
      <c r="H50" s="35" t="s">
        <v>64</v>
      </c>
      <c r="I50" s="35"/>
      <c r="J50" s="35">
        <v>1</v>
      </c>
      <c r="K50" s="54">
        <v>0.3333333333333333</v>
      </c>
      <c r="L50" s="77"/>
    </row>
    <row r="51" spans="5:11" s="37" customFormat="1" ht="12.75">
      <c r="E51" s="16">
        <v>13</v>
      </c>
      <c r="F51" s="154" t="s">
        <v>35</v>
      </c>
      <c r="G51" s="154" t="s">
        <v>47</v>
      </c>
      <c r="H51" s="35" t="s">
        <v>172</v>
      </c>
      <c r="I51" s="35"/>
      <c r="J51" s="35">
        <v>8</v>
      </c>
      <c r="K51" s="54">
        <v>0.5833333333333334</v>
      </c>
    </row>
    <row r="52" spans="5:11" s="37" customFormat="1" ht="12.75">
      <c r="E52" s="34">
        <v>12</v>
      </c>
      <c r="F52" s="154" t="s">
        <v>11</v>
      </c>
      <c r="G52" s="154" t="s">
        <v>35</v>
      </c>
      <c r="H52" s="35" t="s">
        <v>172</v>
      </c>
      <c r="I52" s="35"/>
      <c r="J52" s="35">
        <v>7</v>
      </c>
      <c r="K52" s="54">
        <v>0.4375</v>
      </c>
    </row>
    <row r="53" spans="5:11" s="37" customFormat="1" ht="12.75">
      <c r="E53" s="16">
        <v>11</v>
      </c>
      <c r="F53" s="35" t="s">
        <v>11</v>
      </c>
      <c r="G53" s="35" t="s">
        <v>4</v>
      </c>
      <c r="H53" s="35" t="s">
        <v>40</v>
      </c>
      <c r="I53" s="35"/>
      <c r="J53" s="35">
        <v>6</v>
      </c>
      <c r="K53" s="54">
        <v>0.07291666666666667</v>
      </c>
    </row>
    <row r="54" spans="5:11" s="37" customFormat="1" ht="12.75">
      <c r="E54" s="34">
        <v>10</v>
      </c>
      <c r="F54" s="35" t="s">
        <v>11</v>
      </c>
      <c r="G54" s="35" t="s">
        <v>22</v>
      </c>
      <c r="H54" s="35" t="s">
        <v>40</v>
      </c>
      <c r="I54" s="35"/>
      <c r="J54" s="35">
        <v>4</v>
      </c>
      <c r="K54" s="54">
        <v>0.0763888888888889</v>
      </c>
    </row>
    <row r="55" spans="5:11" s="37" customFormat="1" ht="12.75">
      <c r="E55" s="16">
        <v>9</v>
      </c>
      <c r="F55" s="35" t="s">
        <v>11</v>
      </c>
      <c r="G55" s="35" t="s">
        <v>5</v>
      </c>
      <c r="H55" s="18" t="s">
        <v>6</v>
      </c>
      <c r="I55" s="18"/>
      <c r="J55" s="35">
        <v>14</v>
      </c>
      <c r="K55" s="54">
        <v>0.041666666666666664</v>
      </c>
    </row>
    <row r="56" spans="5:11" s="37" customFormat="1" ht="12.75">
      <c r="E56" s="34">
        <v>8</v>
      </c>
      <c r="F56" s="35" t="s">
        <v>21</v>
      </c>
      <c r="G56" s="35" t="s">
        <v>11</v>
      </c>
      <c r="H56" s="51" t="s">
        <v>39</v>
      </c>
      <c r="I56" s="51"/>
      <c r="J56" s="35">
        <v>3</v>
      </c>
      <c r="K56" s="54">
        <v>0.03125</v>
      </c>
    </row>
    <row r="57" spans="5:11" s="37" customFormat="1" ht="12.75">
      <c r="E57" s="16">
        <v>7</v>
      </c>
      <c r="F57" s="35" t="s">
        <v>15</v>
      </c>
      <c r="G57" s="35" t="s">
        <v>11</v>
      </c>
      <c r="H57" s="51" t="s">
        <v>34</v>
      </c>
      <c r="I57" s="51"/>
      <c r="J57" s="35">
        <v>12</v>
      </c>
      <c r="K57" s="54">
        <v>0.07291666666666667</v>
      </c>
    </row>
    <row r="58" spans="5:11" s="37" customFormat="1" ht="12.75">
      <c r="E58" s="34">
        <v>6</v>
      </c>
      <c r="F58" s="35" t="s">
        <v>30</v>
      </c>
      <c r="G58" s="35" t="s">
        <v>11</v>
      </c>
      <c r="H58" s="35" t="s">
        <v>31</v>
      </c>
      <c r="I58" s="35"/>
      <c r="J58" s="35">
        <v>1</v>
      </c>
      <c r="K58" s="54">
        <v>0.5</v>
      </c>
    </row>
    <row r="59" spans="5:11" ht="12.75">
      <c r="E59" s="16">
        <v>5</v>
      </c>
      <c r="F59" s="17" t="s">
        <v>11</v>
      </c>
      <c r="G59" s="17" t="s">
        <v>5</v>
      </c>
      <c r="H59" s="17" t="s">
        <v>12</v>
      </c>
      <c r="I59" s="17"/>
      <c r="J59" s="17">
        <v>1</v>
      </c>
      <c r="K59" s="55">
        <v>0.04513888888888889</v>
      </c>
    </row>
    <row r="60" spans="5:11" ht="12.75">
      <c r="E60" s="16">
        <v>4</v>
      </c>
      <c r="F60" s="18" t="s">
        <v>5</v>
      </c>
      <c r="G60" s="18" t="s">
        <v>7</v>
      </c>
      <c r="H60" s="18" t="s">
        <v>6</v>
      </c>
      <c r="I60" s="18"/>
      <c r="J60" s="18">
        <v>6</v>
      </c>
      <c r="K60" s="55">
        <v>0.04513888888888889</v>
      </c>
    </row>
    <row r="61" spans="5:11" ht="12.75">
      <c r="E61" s="16">
        <v>3</v>
      </c>
      <c r="F61" s="18" t="s">
        <v>7</v>
      </c>
      <c r="G61" s="18" t="s">
        <v>5</v>
      </c>
      <c r="H61" s="18" t="s">
        <v>6</v>
      </c>
      <c r="I61" s="18"/>
      <c r="J61" s="18">
        <v>5</v>
      </c>
      <c r="K61" s="55">
        <v>0.05555555555555555</v>
      </c>
    </row>
    <row r="62" spans="5:11" ht="12.75">
      <c r="E62" s="16">
        <v>2</v>
      </c>
      <c r="F62" s="18" t="s">
        <v>5</v>
      </c>
      <c r="G62" s="18" t="s">
        <v>7</v>
      </c>
      <c r="H62" s="18" t="s">
        <v>6</v>
      </c>
      <c r="I62" s="18"/>
      <c r="J62" s="18">
        <v>4</v>
      </c>
      <c r="K62" s="55">
        <v>0.05555555555555555</v>
      </c>
    </row>
    <row r="63" spans="5:11" ht="13.5" thickBot="1">
      <c r="E63" s="19">
        <v>1</v>
      </c>
      <c r="F63" s="20" t="s">
        <v>4</v>
      </c>
      <c r="G63" s="20" t="s">
        <v>5</v>
      </c>
      <c r="H63" s="20" t="s">
        <v>6</v>
      </c>
      <c r="I63" s="20"/>
      <c r="J63" s="20">
        <v>3</v>
      </c>
      <c r="K63" s="56">
        <v>0.034722222222222224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2:K15"/>
  <sheetViews>
    <sheetView workbookViewId="0" topLeftCell="A1">
      <selection activeCell="D22" sqref="D22"/>
    </sheetView>
  </sheetViews>
  <sheetFormatPr defaultColWidth="9.140625" defaultRowHeight="12.75"/>
  <cols>
    <col min="1" max="1" width="0.9921875" style="0" customWidth="1"/>
    <col min="3" max="3" width="8.00390625" style="0" customWidth="1"/>
    <col min="4" max="4" width="8.140625" style="0" bestFit="1" customWidth="1"/>
    <col min="5" max="5" width="23.00390625" style="0" bestFit="1" customWidth="1"/>
    <col min="6" max="6" width="18.00390625" style="0" customWidth="1"/>
    <col min="7" max="7" width="10.28125" style="0" customWidth="1"/>
  </cols>
  <sheetData>
    <row r="1" ht="13.5" thickBot="1"/>
    <row r="2" spans="2:7" ht="13.5" thickBot="1">
      <c r="B2" s="3" t="s">
        <v>191</v>
      </c>
      <c r="C2" s="4"/>
      <c r="D2" s="4"/>
      <c r="E2" s="4"/>
      <c r="F2" s="4"/>
      <c r="G2" s="21"/>
    </row>
    <row r="3" spans="2:7" ht="13.5" thickBot="1">
      <c r="B3" s="233"/>
      <c r="C3" s="234"/>
      <c r="D3" s="6"/>
      <c r="E3" s="234"/>
      <c r="F3" s="6"/>
      <c r="G3" s="22"/>
    </row>
    <row r="4" spans="2:7" ht="13.5" thickBot="1">
      <c r="B4" s="7"/>
      <c r="C4" s="8"/>
      <c r="D4" s="8"/>
      <c r="E4" s="8"/>
      <c r="F4" s="8"/>
      <c r="G4" s="23"/>
    </row>
    <row r="5" spans="2:7" ht="13.5" thickBot="1">
      <c r="B5" s="16" t="s">
        <v>215</v>
      </c>
      <c r="C5" s="18"/>
      <c r="D5" s="235">
        <v>7</v>
      </c>
      <c r="E5" s="18"/>
      <c r="F5" s="18"/>
      <c r="G5" s="24"/>
    </row>
    <row r="6" spans="2:7" ht="13.5" thickBot="1">
      <c r="B6" s="9" t="s">
        <v>216</v>
      </c>
      <c r="C6" s="10"/>
      <c r="D6" s="236">
        <f>SUM(G8:G15)</f>
        <v>0.732638888888889</v>
      </c>
      <c r="E6" s="11"/>
      <c r="F6" s="10"/>
      <c r="G6" s="25"/>
    </row>
    <row r="7" spans="2:11" ht="13.5" thickBot="1">
      <c r="B7" s="14" t="s">
        <v>0</v>
      </c>
      <c r="C7" s="15" t="s">
        <v>1</v>
      </c>
      <c r="D7" s="15" t="s">
        <v>2</v>
      </c>
      <c r="E7" s="15" t="s">
        <v>3</v>
      </c>
      <c r="F7" s="15" t="s">
        <v>10</v>
      </c>
      <c r="G7" s="26" t="s">
        <v>8</v>
      </c>
      <c r="J7" s="1"/>
      <c r="K7" s="1"/>
    </row>
    <row r="8" spans="2:11" s="37" customFormat="1" ht="12.75">
      <c r="B8" s="186"/>
      <c r="C8" s="187"/>
      <c r="D8" s="187"/>
      <c r="E8" s="187"/>
      <c r="F8" s="187"/>
      <c r="G8" s="199"/>
      <c r="J8" s="1"/>
      <c r="K8" s="1"/>
    </row>
    <row r="9" spans="2:11" s="37" customFormat="1" ht="12.75">
      <c r="B9" s="186">
        <v>7</v>
      </c>
      <c r="C9" s="187" t="s">
        <v>75</v>
      </c>
      <c r="D9" s="187" t="s">
        <v>15</v>
      </c>
      <c r="E9" s="187" t="s">
        <v>257</v>
      </c>
      <c r="F9" s="187">
        <v>1</v>
      </c>
      <c r="G9" s="188">
        <v>0.041666666666666664</v>
      </c>
      <c r="J9" s="1"/>
      <c r="K9" s="1"/>
    </row>
    <row r="10" spans="2:11" s="37" customFormat="1" ht="12.75">
      <c r="B10" s="186">
        <v>6</v>
      </c>
      <c r="C10" s="187" t="s">
        <v>7</v>
      </c>
      <c r="D10" s="187" t="s">
        <v>11</v>
      </c>
      <c r="E10" s="187" t="s">
        <v>196</v>
      </c>
      <c r="F10" s="187">
        <v>3</v>
      </c>
      <c r="G10" s="188">
        <v>0.03125</v>
      </c>
      <c r="J10" s="1"/>
      <c r="K10" s="1"/>
    </row>
    <row r="11" spans="2:11" s="37" customFormat="1" ht="12.75">
      <c r="B11" s="186">
        <v>5</v>
      </c>
      <c r="C11" s="187" t="s">
        <v>14</v>
      </c>
      <c r="D11" s="187" t="s">
        <v>7</v>
      </c>
      <c r="E11" s="187" t="s">
        <v>196</v>
      </c>
      <c r="F11" s="187">
        <v>2</v>
      </c>
      <c r="G11" s="188">
        <v>0.15625</v>
      </c>
      <c r="J11" s="1"/>
      <c r="K11" s="1"/>
    </row>
    <row r="12" spans="2:11" s="37" customFormat="1" ht="12.75">
      <c r="B12" s="186">
        <v>4</v>
      </c>
      <c r="C12" s="187" t="s">
        <v>71</v>
      </c>
      <c r="D12" s="187" t="s">
        <v>14</v>
      </c>
      <c r="E12" s="187" t="s">
        <v>196</v>
      </c>
      <c r="F12" s="187">
        <v>1</v>
      </c>
      <c r="G12" s="188">
        <v>0.23958333333333334</v>
      </c>
      <c r="J12" s="1"/>
      <c r="K12" s="1"/>
    </row>
    <row r="13" spans="2:7" ht="12.75">
      <c r="B13" s="192">
        <v>3</v>
      </c>
      <c r="C13" s="191" t="s">
        <v>15</v>
      </c>
      <c r="D13" s="191" t="s">
        <v>14</v>
      </c>
      <c r="E13" s="191" t="s">
        <v>153</v>
      </c>
      <c r="F13" s="191">
        <v>14</v>
      </c>
      <c r="G13" s="193">
        <v>0.1111111111111111</v>
      </c>
    </row>
    <row r="14" spans="2:7" ht="12.75">
      <c r="B14" s="192">
        <v>2</v>
      </c>
      <c r="C14" s="191" t="s">
        <v>14</v>
      </c>
      <c r="D14" s="191" t="s">
        <v>15</v>
      </c>
      <c r="E14" s="191" t="s">
        <v>153</v>
      </c>
      <c r="F14" s="191">
        <v>13</v>
      </c>
      <c r="G14" s="193">
        <v>0.11805555555555557</v>
      </c>
    </row>
    <row r="15" spans="2:7" ht="13.5" thickBot="1">
      <c r="B15" s="194">
        <v>1</v>
      </c>
      <c r="C15" s="195" t="s">
        <v>189</v>
      </c>
      <c r="D15" s="195" t="s">
        <v>190</v>
      </c>
      <c r="E15" s="195" t="s">
        <v>153</v>
      </c>
      <c r="F15" s="195">
        <v>10</v>
      </c>
      <c r="G15" s="196">
        <v>0.034722222222222224</v>
      </c>
    </row>
  </sheetData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4:G32"/>
  <sheetViews>
    <sheetView workbookViewId="0" topLeftCell="A1">
      <selection activeCell="A21" sqref="A21"/>
    </sheetView>
  </sheetViews>
  <sheetFormatPr defaultColWidth="9.140625" defaultRowHeight="12.75"/>
  <cols>
    <col min="2" max="2" width="1.1484375" style="0" customWidth="1"/>
    <col min="5" max="5" width="10.140625" style="0" bestFit="1" customWidth="1"/>
  </cols>
  <sheetData>
    <row r="3" ht="13.5" thickBot="1"/>
    <row r="4" spans="1:7" ht="13.5" thickBot="1">
      <c r="A4" s="78"/>
      <c r="C4" s="92"/>
      <c r="D4" s="93"/>
      <c r="E4" s="94" t="s">
        <v>173</v>
      </c>
      <c r="F4" s="93"/>
      <c r="G4" s="95"/>
    </row>
    <row r="5" spans="1:7" ht="12.75">
      <c r="A5" s="78"/>
      <c r="C5" s="38"/>
      <c r="D5" s="1"/>
      <c r="E5" s="1"/>
      <c r="F5" s="1"/>
      <c r="G5" s="90"/>
    </row>
    <row r="6" spans="3:7" ht="12.75">
      <c r="C6" s="38" t="s">
        <v>24</v>
      </c>
      <c r="E6" s="139">
        <v>111.62083333333334</v>
      </c>
      <c r="F6" s="1"/>
      <c r="G6" s="90"/>
    </row>
    <row r="7" spans="3:7" ht="12.75">
      <c r="C7" s="38" t="s">
        <v>148</v>
      </c>
      <c r="E7" s="137">
        <v>44.13402777777778</v>
      </c>
      <c r="F7" s="1"/>
      <c r="G7" s="90"/>
    </row>
    <row r="8" spans="3:7" ht="12.75">
      <c r="C8" s="38" t="s">
        <v>48</v>
      </c>
      <c r="E8" s="137">
        <v>27.072916666666668</v>
      </c>
      <c r="F8" s="1"/>
      <c r="G8" s="90"/>
    </row>
    <row r="9" spans="3:7" ht="12.75">
      <c r="C9" s="38" t="s">
        <v>42</v>
      </c>
      <c r="E9" s="137">
        <v>18.82361111111111</v>
      </c>
      <c r="F9" s="1"/>
      <c r="G9" s="90"/>
    </row>
    <row r="10" spans="3:7" ht="12.75">
      <c r="C10" s="38" t="s">
        <v>27</v>
      </c>
      <c r="E10" s="137">
        <v>17.58125</v>
      </c>
      <c r="F10" s="1"/>
      <c r="G10" s="90"/>
    </row>
    <row r="11" spans="3:7" ht="12.75">
      <c r="C11" s="38" t="s">
        <v>149</v>
      </c>
      <c r="E11" s="137">
        <v>6.092361111111111</v>
      </c>
      <c r="F11" s="1"/>
      <c r="G11" s="90"/>
    </row>
    <row r="12" spans="3:7" ht="12.75">
      <c r="C12" s="38" t="s">
        <v>63</v>
      </c>
      <c r="E12" s="137">
        <v>4.329861111111112</v>
      </c>
      <c r="F12" s="1"/>
      <c r="G12" s="90"/>
    </row>
    <row r="13" spans="3:7" ht="12.75">
      <c r="C13" s="38"/>
      <c r="D13" s="1"/>
      <c r="E13" s="1"/>
      <c r="F13" s="1"/>
      <c r="G13" s="90"/>
    </row>
    <row r="14" spans="3:7" ht="12.75">
      <c r="C14" s="38" t="s">
        <v>54</v>
      </c>
      <c r="D14" s="1"/>
      <c r="E14" s="137">
        <v>2.09375</v>
      </c>
      <c r="F14" s="1" t="s">
        <v>175</v>
      </c>
      <c r="G14" s="90"/>
    </row>
    <row r="15" spans="3:7" ht="12.75">
      <c r="C15" s="38"/>
      <c r="D15" s="1"/>
      <c r="E15" s="1"/>
      <c r="F15" s="1"/>
      <c r="G15" s="90"/>
    </row>
    <row r="16" spans="3:7" ht="12.75">
      <c r="C16" s="38"/>
      <c r="D16" s="1"/>
      <c r="F16" s="1"/>
      <c r="G16" s="90"/>
    </row>
    <row r="17" spans="3:7" ht="12.75">
      <c r="C17" s="38"/>
      <c r="D17" s="1"/>
      <c r="E17" s="1"/>
      <c r="F17" s="1"/>
      <c r="G17" s="90"/>
    </row>
    <row r="18" spans="3:7" ht="12.75">
      <c r="C18" s="38"/>
      <c r="D18" s="1"/>
      <c r="E18" s="1"/>
      <c r="F18" s="1"/>
      <c r="G18" s="90"/>
    </row>
    <row r="19" spans="3:7" ht="12.75">
      <c r="C19" s="38"/>
      <c r="D19" s="1"/>
      <c r="E19" s="1"/>
      <c r="F19" s="1"/>
      <c r="G19" s="90"/>
    </row>
    <row r="20" spans="3:7" ht="12.75">
      <c r="C20" s="38"/>
      <c r="D20" s="1"/>
      <c r="E20" s="1"/>
      <c r="F20" s="1"/>
      <c r="G20" s="90"/>
    </row>
    <row r="21" spans="3:7" ht="12.75">
      <c r="C21" s="38"/>
      <c r="D21" s="1"/>
      <c r="E21" s="1"/>
      <c r="F21" s="1"/>
      <c r="G21" s="90"/>
    </row>
    <row r="22" spans="3:7" ht="12.75">
      <c r="C22" s="38"/>
      <c r="D22" s="1"/>
      <c r="E22" s="1"/>
      <c r="F22" s="1"/>
      <c r="G22" s="90"/>
    </row>
    <row r="23" spans="3:7" ht="12.75">
      <c r="C23" s="38"/>
      <c r="D23" s="1"/>
      <c r="E23" s="1"/>
      <c r="F23" s="1"/>
      <c r="G23" s="90"/>
    </row>
    <row r="24" spans="3:7" ht="12.75">
      <c r="C24" s="38"/>
      <c r="D24" s="1"/>
      <c r="E24" s="1"/>
      <c r="F24" s="1"/>
      <c r="G24" s="90"/>
    </row>
    <row r="25" spans="3:7" ht="12.75">
      <c r="C25" s="38"/>
      <c r="D25" s="1"/>
      <c r="E25" s="1"/>
      <c r="F25" s="1"/>
      <c r="G25" s="90"/>
    </row>
    <row r="26" spans="3:7" ht="12.75">
      <c r="C26" s="38"/>
      <c r="D26" s="1"/>
      <c r="E26" s="1"/>
      <c r="F26" s="1"/>
      <c r="G26" s="90"/>
    </row>
    <row r="27" spans="3:7" ht="12.75">
      <c r="C27" s="38"/>
      <c r="D27" s="1"/>
      <c r="E27" s="1"/>
      <c r="F27" s="1"/>
      <c r="G27" s="90"/>
    </row>
    <row r="28" spans="3:7" ht="12.75">
      <c r="C28" s="38"/>
      <c r="D28" s="1"/>
      <c r="E28" s="1"/>
      <c r="F28" s="1"/>
      <c r="G28" s="90"/>
    </row>
    <row r="29" spans="3:7" ht="12.75">
      <c r="C29" s="38"/>
      <c r="D29" s="1"/>
      <c r="E29" s="1"/>
      <c r="F29" s="1" t="s">
        <v>176</v>
      </c>
      <c r="G29" s="90"/>
    </row>
    <row r="30" spans="3:7" ht="12.75">
      <c r="C30" s="38"/>
      <c r="D30" s="1"/>
      <c r="E30" s="1"/>
      <c r="F30" s="1"/>
      <c r="G30" s="90"/>
    </row>
    <row r="31" spans="3:7" ht="13.5" thickBot="1">
      <c r="C31" s="38"/>
      <c r="D31" s="1"/>
      <c r="E31" s="1"/>
      <c r="F31" s="1"/>
      <c r="G31" s="90"/>
    </row>
    <row r="32" spans="3:7" ht="13.5" thickBot="1">
      <c r="C32" s="92" t="s">
        <v>174</v>
      </c>
      <c r="D32" s="93"/>
      <c r="E32" s="93"/>
      <c r="F32" s="93"/>
      <c r="G32" s="95"/>
    </row>
  </sheetData>
  <printOptions/>
  <pageMargins left="0.75" right="0.75" top="1" bottom="1" header="0.492125985" footer="0.492125985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D1:S56"/>
  <sheetViews>
    <sheetView workbookViewId="0" topLeftCell="A10">
      <selection activeCell="N33" sqref="N33"/>
    </sheetView>
  </sheetViews>
  <sheetFormatPr defaultColWidth="9.140625" defaultRowHeight="12.75"/>
  <cols>
    <col min="1" max="3" width="9.140625" style="39" customWidth="1"/>
    <col min="7" max="7" width="2.421875" style="0" customWidth="1"/>
    <col min="20" max="21" width="9.140625" style="39" customWidth="1"/>
  </cols>
  <sheetData>
    <row r="1" spans="4:19" ht="12.75"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4:19" ht="12.75"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4:19" ht="23.25">
      <c r="D3" s="39"/>
      <c r="F3" s="39"/>
      <c r="G3" s="39"/>
      <c r="H3" s="39"/>
      <c r="I3" s="62" t="s">
        <v>51</v>
      </c>
      <c r="J3" s="39"/>
      <c r="K3" s="39"/>
      <c r="M3" s="39"/>
      <c r="N3" s="39"/>
      <c r="O3" s="39"/>
      <c r="P3" s="39"/>
      <c r="Q3" s="39"/>
      <c r="R3" s="39"/>
      <c r="S3" s="39"/>
    </row>
    <row r="4" spans="4:19" ht="12.75">
      <c r="D4" s="39"/>
      <c r="E4" s="39"/>
      <c r="F4" s="39"/>
      <c r="G4" s="39"/>
      <c r="H4" s="39"/>
      <c r="I4" s="128" t="s">
        <v>141</v>
      </c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4:19" ht="12.75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4:19" ht="12.75"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4:19" ht="12.75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4:19" ht="12.75"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4:19" ht="12.75"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4:19" ht="12.75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4:19" ht="12.75"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4:19" ht="12.75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4:19" ht="12.75"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4:19" ht="12.75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4:19" ht="12.75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4:19" ht="12.75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4:19" ht="12.75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4:19" ht="12.75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4:19" ht="12.75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4:19" ht="12.75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4:19" ht="12.75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4:19" ht="12.75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4:19" ht="12.75"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4:19" ht="12" customHeight="1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4:19" ht="12.75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4:19" ht="12.75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4:19" ht="13.5" thickBot="1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4:19" ht="12.75">
      <c r="D28" s="39"/>
      <c r="E28" s="39"/>
      <c r="F28" s="40" t="s">
        <v>32</v>
      </c>
      <c r="G28" s="41"/>
      <c r="H28" s="41"/>
      <c r="I28" s="41"/>
      <c r="J28" s="41" t="s">
        <v>33</v>
      </c>
      <c r="K28" s="41"/>
      <c r="L28" s="42" t="s">
        <v>50</v>
      </c>
      <c r="M28" s="39"/>
      <c r="N28" s="39"/>
      <c r="O28" s="39"/>
      <c r="P28" s="39"/>
      <c r="Q28" s="39"/>
      <c r="R28" s="39"/>
      <c r="S28" s="39"/>
    </row>
    <row r="29" spans="4:19" ht="13.5" thickBot="1">
      <c r="D29" s="39"/>
      <c r="E29" s="39"/>
      <c r="F29" s="43"/>
      <c r="G29" s="44"/>
      <c r="H29" s="44"/>
      <c r="I29" s="44"/>
      <c r="J29" s="44"/>
      <c r="K29" s="44"/>
      <c r="L29" s="45"/>
      <c r="M29" s="39"/>
      <c r="N29" s="39"/>
      <c r="O29" s="39"/>
      <c r="P29" s="39"/>
      <c r="Q29" s="39"/>
      <c r="R29" s="39"/>
      <c r="S29" s="39"/>
    </row>
    <row r="30" spans="4:19" ht="13.5" thickBot="1">
      <c r="D30" s="39"/>
      <c r="E30" s="238"/>
      <c r="F30" s="43" t="s">
        <v>267</v>
      </c>
      <c r="G30" s="44"/>
      <c r="H30" s="44"/>
      <c r="I30" s="44"/>
      <c r="J30" s="57">
        <f>Agnel!D6</f>
        <v>0.6979166666666665</v>
      </c>
      <c r="K30" s="44"/>
      <c r="L30" s="45">
        <f>Agnel!D5</f>
        <v>16</v>
      </c>
      <c r="M30" s="39"/>
      <c r="N30" s="39"/>
      <c r="O30" s="39"/>
      <c r="P30" s="39"/>
      <c r="Q30" s="39"/>
      <c r="R30" s="39"/>
      <c r="S30" s="39"/>
    </row>
    <row r="31" spans="4:19" ht="13.5" thickBot="1">
      <c r="D31" s="39"/>
      <c r="E31" s="220"/>
      <c r="F31" s="43" t="s">
        <v>219</v>
      </c>
      <c r="G31" s="44"/>
      <c r="H31" s="44"/>
      <c r="I31" s="44"/>
      <c r="J31" s="57">
        <f>Arthur!D6</f>
        <v>1.2013888888888886</v>
      </c>
      <c r="K31" s="44"/>
      <c r="L31" s="45">
        <f>Arthur!D5</f>
        <v>22</v>
      </c>
      <c r="M31" s="39"/>
      <c r="N31" s="39"/>
      <c r="O31" s="39"/>
      <c r="P31" s="39"/>
      <c r="Q31" s="39"/>
      <c r="R31" s="39"/>
      <c r="S31" s="39"/>
    </row>
    <row r="32" spans="4:19" ht="13.5" thickBot="1">
      <c r="D32" s="39"/>
      <c r="E32" s="208"/>
      <c r="F32" s="43" t="s">
        <v>199</v>
      </c>
      <c r="G32" s="44"/>
      <c r="H32" s="44"/>
      <c r="I32" s="44"/>
      <c r="J32" s="57">
        <f>'Matheus Carvalho'!K8</f>
        <v>0.034722222222222224</v>
      </c>
      <c r="K32" s="44"/>
      <c r="L32" s="45">
        <f>'Matheus Carvalho'!F8</f>
        <v>1</v>
      </c>
      <c r="M32" s="39"/>
      <c r="N32" s="39"/>
      <c r="O32" s="39"/>
      <c r="P32" s="39"/>
      <c r="Q32" s="39"/>
      <c r="R32" s="39"/>
      <c r="S32" s="39"/>
    </row>
    <row r="33" spans="4:19" ht="13.5" thickBot="1">
      <c r="D33" s="39"/>
      <c r="E33" s="209"/>
      <c r="F33" s="43" t="s">
        <v>207</v>
      </c>
      <c r="G33" s="44"/>
      <c r="H33" s="44"/>
      <c r="I33" s="44"/>
      <c r="J33" s="57">
        <f>'Vitor Carvalho'!D6</f>
        <v>0.732638888888889</v>
      </c>
      <c r="K33" s="44"/>
      <c r="L33" s="45">
        <f>'Vitor Carvalho'!D5</f>
        <v>7</v>
      </c>
      <c r="M33" s="39"/>
      <c r="N33" s="39"/>
      <c r="O33" s="39"/>
      <c r="P33" s="39"/>
      <c r="Q33" s="39"/>
      <c r="R33" s="39"/>
      <c r="S33" s="39"/>
    </row>
    <row r="34" spans="4:19" ht="13.5" thickBot="1">
      <c r="D34" s="39"/>
      <c r="E34" s="210"/>
      <c r="F34" s="43" t="str">
        <f>'Jhonny Cassidy'!H4</f>
        <v>Jhonny Cassidy</v>
      </c>
      <c r="G34" s="44"/>
      <c r="H34" s="44"/>
      <c r="I34" s="44"/>
      <c r="J34" s="57">
        <f>'Jhonny Cassidy'!J8</f>
        <v>1.0416666666666665</v>
      </c>
      <c r="K34" s="44"/>
      <c r="L34" s="45">
        <f>'Jhonny Cassidy'!E8</f>
        <v>7</v>
      </c>
      <c r="M34" s="39"/>
      <c r="N34" s="39"/>
      <c r="O34" s="39"/>
      <c r="P34" s="39"/>
      <c r="Q34" s="39"/>
      <c r="R34" s="39"/>
      <c r="S34" s="39"/>
    </row>
    <row r="35" spans="4:19" ht="13.5" thickBot="1">
      <c r="D35" s="39"/>
      <c r="E35" s="211"/>
      <c r="F35" s="43" t="str">
        <f>Ricardo!B2</f>
        <v>Ricardo Barcellos</v>
      </c>
      <c r="G35" s="44"/>
      <c r="H35" s="44"/>
      <c r="I35" s="44"/>
      <c r="J35" s="57">
        <f>Ricardo!D6</f>
        <v>9.841666666666669</v>
      </c>
      <c r="K35" s="44"/>
      <c r="L35" s="45">
        <f>Ricardo!D5</f>
        <v>113</v>
      </c>
      <c r="M35" s="39"/>
      <c r="N35" s="39"/>
      <c r="O35" s="39"/>
      <c r="P35" s="39"/>
      <c r="Q35" s="39"/>
      <c r="R35" s="39"/>
      <c r="S35" s="39"/>
    </row>
    <row r="36" spans="4:19" ht="13.5" thickBot="1">
      <c r="D36" s="39"/>
      <c r="E36" s="212"/>
      <c r="F36" s="43" t="str">
        <f>Daniel!B2</f>
        <v>Daniel Barcellos</v>
      </c>
      <c r="G36" s="44"/>
      <c r="H36" s="44"/>
      <c r="I36" s="44"/>
      <c r="J36" s="57">
        <f>Daniel!D6</f>
        <v>0.9548611111111112</v>
      </c>
      <c r="K36" s="44"/>
      <c r="L36" s="45">
        <f>Daniel!D5</f>
        <v>10</v>
      </c>
      <c r="M36" s="39"/>
      <c r="N36" s="39"/>
      <c r="O36" s="39"/>
      <c r="P36" s="39"/>
      <c r="Q36" s="39"/>
      <c r="R36" s="39"/>
      <c r="S36" s="39"/>
    </row>
    <row r="37" spans="4:19" ht="13.5" thickBot="1">
      <c r="D37" s="39"/>
      <c r="E37" s="213"/>
      <c r="F37" s="43" t="str">
        <f>Uriel!H4</f>
        <v>Uriel Rodrigues da Silveira</v>
      </c>
      <c r="G37" s="44"/>
      <c r="H37" s="44"/>
      <c r="I37" s="44"/>
      <c r="J37" s="57">
        <f>Uriel!K8</f>
        <v>7.499999999999999</v>
      </c>
      <c r="K37" s="44"/>
      <c r="L37" s="45">
        <f>Uriel!E8</f>
        <v>52</v>
      </c>
      <c r="M37" s="39"/>
      <c r="N37" s="39"/>
      <c r="O37" s="39"/>
      <c r="P37" s="39"/>
      <c r="Q37" s="39"/>
      <c r="R37" s="39"/>
      <c r="S37" s="39"/>
    </row>
    <row r="38" spans="4:19" ht="13.5" thickBot="1">
      <c r="D38" s="39"/>
      <c r="E38" s="214"/>
      <c r="F38" s="43" t="str">
        <f>Lucas!I4</f>
        <v>Lucas Paiva</v>
      </c>
      <c r="G38" s="44"/>
      <c r="H38" s="44"/>
      <c r="I38" s="44"/>
      <c r="J38" s="57">
        <f>Lucas!K8</f>
        <v>0.5069444444444445</v>
      </c>
      <c r="K38" s="44"/>
      <c r="L38" s="45">
        <f>Lucas!F8</f>
        <v>10</v>
      </c>
      <c r="M38" s="39"/>
      <c r="N38" s="39"/>
      <c r="O38" s="39"/>
      <c r="P38" s="39"/>
      <c r="Q38" s="39"/>
      <c r="R38" s="39"/>
      <c r="S38" s="39"/>
    </row>
    <row r="39" spans="4:19" ht="13.5" thickBot="1">
      <c r="D39" s="39"/>
      <c r="E39" s="215"/>
      <c r="F39" s="43" t="str">
        <f>Hudson!E5</f>
        <v>Hudson Braga Goncalves</v>
      </c>
      <c r="G39" s="44"/>
      <c r="H39" s="44"/>
      <c r="I39" s="44"/>
      <c r="J39" s="57">
        <f>Hudson!G9</f>
        <v>3.583333333333333</v>
      </c>
      <c r="K39" s="44"/>
      <c r="L39" s="45">
        <f>Hudson!B9</f>
        <v>12</v>
      </c>
      <c r="M39" s="39"/>
      <c r="N39" s="39"/>
      <c r="O39" s="39"/>
      <c r="P39" s="39"/>
      <c r="Q39" s="39"/>
      <c r="R39" s="39"/>
      <c r="S39" s="39"/>
    </row>
    <row r="40" spans="4:19" ht="13.5" thickBot="1">
      <c r="D40" s="39"/>
      <c r="E40" s="216"/>
      <c r="F40" s="43" t="str">
        <f>'Rafael A'!B2</f>
        <v>Rafael Andrey</v>
      </c>
      <c r="G40" s="44"/>
      <c r="H40" s="44"/>
      <c r="I40" s="44"/>
      <c r="J40" s="57">
        <f>'Rafael A'!D6</f>
        <v>1.3055555555555556</v>
      </c>
      <c r="K40" s="44"/>
      <c r="L40" s="45">
        <f>'Rafael A'!D5</f>
        <v>14</v>
      </c>
      <c r="M40" s="39"/>
      <c r="N40" s="39"/>
      <c r="O40" s="39"/>
      <c r="P40" s="39"/>
      <c r="Q40" s="39"/>
      <c r="R40" s="39"/>
      <c r="S40" s="39"/>
    </row>
    <row r="41" spans="4:19" ht="13.5" thickBot="1">
      <c r="D41" s="39"/>
      <c r="E41" s="217"/>
      <c r="F41" s="43" t="s">
        <v>170</v>
      </c>
      <c r="G41" s="44"/>
      <c r="H41" s="44"/>
      <c r="I41" s="44"/>
      <c r="J41" s="57">
        <f>'Pedro Borges'!K11</f>
        <v>1.0277777777777777</v>
      </c>
      <c r="K41" s="44"/>
      <c r="L41" s="45">
        <f>'Pedro Borges'!E11</f>
        <v>8</v>
      </c>
      <c r="M41" s="39"/>
      <c r="N41" s="39"/>
      <c r="O41" s="39"/>
      <c r="P41" s="39"/>
      <c r="Q41" s="39"/>
      <c r="R41" s="39"/>
      <c r="S41" s="39"/>
    </row>
    <row r="42" spans="4:19" ht="13.5" thickBot="1">
      <c r="D42" s="39"/>
      <c r="E42" s="218"/>
      <c r="F42" s="43" t="s">
        <v>57</v>
      </c>
      <c r="G42" s="44"/>
      <c r="H42" s="44"/>
      <c r="I42" s="44"/>
      <c r="J42" s="57">
        <f>Jean!G7</f>
        <v>0.22916666666666663</v>
      </c>
      <c r="K42" s="44"/>
      <c r="L42" s="75">
        <f>Jean!B8</f>
        <v>5</v>
      </c>
      <c r="M42" s="39"/>
      <c r="N42" s="39"/>
      <c r="O42" s="39"/>
      <c r="P42" s="39"/>
      <c r="Q42" s="39"/>
      <c r="R42" s="39"/>
      <c r="S42" s="39"/>
    </row>
    <row r="43" spans="4:19" ht="13.5" thickBot="1">
      <c r="D43" s="39"/>
      <c r="E43" s="219"/>
      <c r="F43" s="43" t="str">
        <f>'Joseph Linker'!B2</f>
        <v>Joseph Linker</v>
      </c>
      <c r="G43" s="44"/>
      <c r="H43" s="44"/>
      <c r="I43" s="44"/>
      <c r="J43" s="57">
        <f>'Joseph Linker'!D6</f>
        <v>4.600694444444443</v>
      </c>
      <c r="K43" s="44"/>
      <c r="L43" s="45">
        <f>'Joseph Linker'!D5</f>
        <v>71</v>
      </c>
      <c r="M43" s="39"/>
      <c r="N43" s="39"/>
      <c r="O43" s="39"/>
      <c r="P43" s="39"/>
      <c r="Q43" s="39"/>
      <c r="R43" s="39"/>
      <c r="S43" s="39"/>
    </row>
    <row r="44" spans="4:19" ht="13.5" thickBot="1">
      <c r="D44" s="39"/>
      <c r="E44" s="44"/>
      <c r="F44" s="44"/>
      <c r="G44" s="44"/>
      <c r="H44" s="44"/>
      <c r="I44" s="44"/>
      <c r="J44" s="57"/>
      <c r="K44" s="44"/>
      <c r="L44" s="44"/>
      <c r="M44" s="39"/>
      <c r="N44" s="39"/>
      <c r="O44" s="39"/>
      <c r="P44" s="39"/>
      <c r="Q44" s="39"/>
      <c r="R44" s="39"/>
      <c r="S44" s="39"/>
    </row>
    <row r="45" spans="4:19" ht="13.5" thickBot="1">
      <c r="D45" s="39"/>
      <c r="E45" s="39"/>
      <c r="F45" s="39"/>
      <c r="G45" s="39"/>
      <c r="H45" s="96" t="s">
        <v>66</v>
      </c>
      <c r="I45" s="127"/>
      <c r="J45" s="98">
        <f>SUM(J29:J43)</f>
        <v>33.25833333333333</v>
      </c>
      <c r="M45" s="39"/>
      <c r="N45" s="39"/>
      <c r="O45" s="39"/>
      <c r="P45" s="39"/>
      <c r="Q45" s="39"/>
      <c r="R45" s="39"/>
      <c r="S45" s="39"/>
    </row>
    <row r="46" spans="4:19" ht="12.75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4:19" ht="12.75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4:19" ht="12.75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4:19" ht="12.75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4:19" ht="12.7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4:19" ht="12.7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4:19" ht="12.7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4:19" ht="12.75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4:19" ht="12.7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4:19" ht="12.7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4:19" ht="12.75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</sheetData>
  <printOptions/>
  <pageMargins left="0.75" right="0.75" top="1" bottom="1" header="0.492125985" footer="0.492125985"/>
  <pageSetup horizontalDpi="360" verticalDpi="36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S39"/>
  <sheetViews>
    <sheetView workbookViewId="0" topLeftCell="A1">
      <selection activeCell="P25" sqref="P25"/>
    </sheetView>
  </sheetViews>
  <sheetFormatPr defaultColWidth="9.140625" defaultRowHeight="12.75"/>
  <sheetData>
    <row r="1" spans="1:19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3.5" thickBot="1">
      <c r="A28" s="39"/>
      <c r="B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3.5" thickBot="1">
      <c r="A29" s="39"/>
      <c r="B29" s="39"/>
      <c r="C29" s="39"/>
      <c r="D29" s="39"/>
      <c r="E29" s="64" t="s">
        <v>55</v>
      </c>
      <c r="F29" s="93"/>
      <c r="G29" s="65"/>
      <c r="H29" s="65"/>
      <c r="I29" s="65"/>
      <c r="J29" s="97"/>
      <c r="K29" s="136"/>
      <c r="L29" s="135">
        <f>SUM('Ranking Horas'!K29:L44)</f>
        <v>348</v>
      </c>
      <c r="M29" s="39"/>
      <c r="N29" s="39"/>
      <c r="O29" s="39"/>
      <c r="P29" s="39"/>
      <c r="Q29" s="39"/>
      <c r="R29" s="39"/>
      <c r="S29" s="39"/>
    </row>
    <row r="30" spans="1:19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U64"/>
  <sheetViews>
    <sheetView zoomScale="95" zoomScaleNormal="95"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3" max="3" width="9.8515625" style="0" bestFit="1" customWidth="1"/>
    <col min="4" max="4" width="4.7109375" style="0" customWidth="1"/>
    <col min="6" max="6" width="9.28125" style="0" bestFit="1" customWidth="1"/>
    <col min="7" max="7" width="4.7109375" style="0" customWidth="1"/>
    <col min="9" max="9" width="9.28125" style="0" bestFit="1" customWidth="1"/>
    <col min="10" max="10" width="4.7109375" style="0" customWidth="1"/>
    <col min="12" max="12" width="9.28125" style="0" bestFit="1" customWidth="1"/>
    <col min="13" max="13" width="8.421875" style="0" customWidth="1"/>
    <col min="15" max="15" width="9.28125" style="0" bestFit="1" customWidth="1"/>
  </cols>
  <sheetData>
    <row r="1" spans="1:21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3.5" thickBot="1">
      <c r="A2" s="39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39"/>
      <c r="N2" s="117" t="s">
        <v>9</v>
      </c>
      <c r="O2" s="111"/>
      <c r="P2" s="39"/>
      <c r="Q2" s="39"/>
      <c r="R2" s="39"/>
      <c r="S2" s="39"/>
      <c r="T2" s="39"/>
      <c r="U2" s="39"/>
    </row>
    <row r="3" spans="1:21" ht="13.5" thickBot="1">
      <c r="A3" s="39"/>
      <c r="B3" s="107" t="s">
        <v>120</v>
      </c>
      <c r="C3" s="108"/>
      <c r="D3" s="108"/>
      <c r="E3" s="108" t="s">
        <v>121</v>
      </c>
      <c r="F3" s="108"/>
      <c r="G3" s="108"/>
      <c r="H3" s="108" t="s">
        <v>122</v>
      </c>
      <c r="I3" s="108"/>
      <c r="J3" s="108"/>
      <c r="K3" s="108" t="s">
        <v>123</v>
      </c>
      <c r="L3" s="109"/>
      <c r="M3" s="116"/>
      <c r="N3" s="112"/>
      <c r="O3" s="113"/>
      <c r="P3" s="39"/>
      <c r="Q3" s="39"/>
      <c r="R3" s="39"/>
      <c r="S3" s="39"/>
      <c r="T3" s="39"/>
      <c r="U3" s="39"/>
    </row>
    <row r="4" spans="1:21" ht="13.5" thickBot="1">
      <c r="A4" s="39"/>
      <c r="B4" s="38"/>
      <c r="C4" s="1"/>
      <c r="D4" s="1"/>
      <c r="E4" s="1"/>
      <c r="F4" s="1"/>
      <c r="G4" s="1"/>
      <c r="H4" s="1"/>
      <c r="I4" s="1"/>
      <c r="J4" s="1"/>
      <c r="K4" s="1"/>
      <c r="L4" s="90"/>
      <c r="M4" s="39"/>
      <c r="N4" s="112" t="s">
        <v>120</v>
      </c>
      <c r="O4" s="133">
        <f>C19</f>
        <v>493.018</v>
      </c>
      <c r="P4" s="39"/>
      <c r="Q4" s="39"/>
      <c r="R4" s="39"/>
      <c r="S4" s="39"/>
      <c r="T4" s="39"/>
      <c r="U4" s="39"/>
    </row>
    <row r="5" spans="1:21" ht="13.5" thickBot="1">
      <c r="A5" s="39"/>
      <c r="B5" s="92" t="s">
        <v>88</v>
      </c>
      <c r="C5" s="93" t="s">
        <v>89</v>
      </c>
      <c r="D5" s="93"/>
      <c r="E5" s="93" t="s">
        <v>88</v>
      </c>
      <c r="F5" s="93" t="s">
        <v>89</v>
      </c>
      <c r="G5" s="93"/>
      <c r="H5" s="93" t="s">
        <v>88</v>
      </c>
      <c r="I5" s="93"/>
      <c r="J5" s="93"/>
      <c r="K5" s="93" t="s">
        <v>88</v>
      </c>
      <c r="L5" s="95"/>
      <c r="M5" s="39"/>
      <c r="N5" s="112" t="s">
        <v>121</v>
      </c>
      <c r="O5" s="133">
        <f>F19</f>
        <v>48.03</v>
      </c>
      <c r="P5" s="39"/>
      <c r="Q5" s="39"/>
      <c r="R5" s="39"/>
      <c r="S5" s="39"/>
      <c r="T5" s="39"/>
      <c r="U5" s="39"/>
    </row>
    <row r="6" spans="1:21" ht="12.75">
      <c r="A6" s="39"/>
      <c r="B6" s="38"/>
      <c r="C6" s="1"/>
      <c r="D6" s="1"/>
      <c r="E6" s="1"/>
      <c r="F6" s="1"/>
      <c r="G6" s="1"/>
      <c r="H6" s="1"/>
      <c r="I6" s="1"/>
      <c r="J6" s="1"/>
      <c r="K6" s="1"/>
      <c r="L6" s="90"/>
      <c r="M6" s="39"/>
      <c r="N6" s="112" t="s">
        <v>122</v>
      </c>
      <c r="O6" s="133">
        <f>I19</f>
        <v>4.09</v>
      </c>
      <c r="P6" s="39"/>
      <c r="Q6" s="39"/>
      <c r="R6" s="39"/>
      <c r="S6" s="39"/>
      <c r="T6" s="39"/>
      <c r="U6" s="39"/>
    </row>
    <row r="7" spans="1:21" ht="13.5" thickBot="1">
      <c r="A7" s="39"/>
      <c r="B7" s="38" t="s">
        <v>78</v>
      </c>
      <c r="C7" s="119">
        <v>4.260416666666667</v>
      </c>
      <c r="D7" s="1"/>
      <c r="E7" s="1" t="s">
        <v>90</v>
      </c>
      <c r="F7" s="76"/>
      <c r="G7" s="1"/>
      <c r="H7" s="1" t="s">
        <v>100</v>
      </c>
      <c r="I7" s="120">
        <v>0.09791666666666667</v>
      </c>
      <c r="J7" s="1"/>
      <c r="K7" s="1" t="s">
        <v>110</v>
      </c>
      <c r="L7" s="90"/>
      <c r="M7" s="39"/>
      <c r="N7" s="114" t="s">
        <v>123</v>
      </c>
      <c r="O7" s="134">
        <f>L19</f>
        <v>0</v>
      </c>
      <c r="P7" s="39"/>
      <c r="Q7" s="39"/>
      <c r="R7" s="39"/>
      <c r="S7" s="39"/>
      <c r="T7" s="39"/>
      <c r="U7" s="39"/>
    </row>
    <row r="8" spans="1:21" ht="12.75">
      <c r="A8" s="39"/>
      <c r="B8" s="143" t="s">
        <v>79</v>
      </c>
      <c r="C8" s="141">
        <v>1.9166666666666667</v>
      </c>
      <c r="D8" s="142"/>
      <c r="E8" s="142" t="s">
        <v>91</v>
      </c>
      <c r="F8" s="142"/>
      <c r="G8" s="142"/>
      <c r="H8" s="142" t="s">
        <v>101</v>
      </c>
      <c r="I8" s="142"/>
      <c r="J8" s="142"/>
      <c r="K8" s="142" t="s">
        <v>111</v>
      </c>
      <c r="L8" s="144"/>
      <c r="M8" s="39"/>
      <c r="N8" s="39"/>
      <c r="O8" s="39"/>
      <c r="P8" s="39"/>
      <c r="Q8" s="39"/>
      <c r="R8" s="39"/>
      <c r="S8" s="39"/>
      <c r="T8" s="39"/>
      <c r="U8" s="39"/>
    </row>
    <row r="9" spans="1:21" ht="12.75">
      <c r="A9" s="39"/>
      <c r="B9" s="38" t="s">
        <v>80</v>
      </c>
      <c r="C9" s="119">
        <v>1.91875</v>
      </c>
      <c r="D9" s="76"/>
      <c r="E9" s="76" t="s">
        <v>92</v>
      </c>
      <c r="F9" s="119">
        <v>2.015277777777778</v>
      </c>
      <c r="G9" s="76"/>
      <c r="H9" s="76" t="s">
        <v>102</v>
      </c>
      <c r="I9" s="120">
        <v>0.011805555555555555</v>
      </c>
      <c r="J9" s="76"/>
      <c r="K9" s="76" t="s">
        <v>112</v>
      </c>
      <c r="L9" s="113"/>
      <c r="M9" s="39"/>
      <c r="N9" s="39"/>
      <c r="O9" s="39"/>
      <c r="P9" s="39"/>
      <c r="Q9" s="39"/>
      <c r="S9" s="39"/>
      <c r="T9" s="39"/>
      <c r="U9" s="39"/>
    </row>
    <row r="10" spans="1:21" ht="12.75">
      <c r="A10" s="39"/>
      <c r="B10" s="38" t="s">
        <v>81</v>
      </c>
      <c r="C10" s="119">
        <v>4.898611111111111</v>
      </c>
      <c r="D10" s="76"/>
      <c r="E10" s="76" t="s">
        <v>93</v>
      </c>
      <c r="F10" s="76"/>
      <c r="G10" s="76"/>
      <c r="H10" s="76" t="s">
        <v>103</v>
      </c>
      <c r="I10" s="76"/>
      <c r="J10" s="76"/>
      <c r="K10" s="76" t="s">
        <v>113</v>
      </c>
      <c r="L10" s="113"/>
      <c r="M10" s="39"/>
      <c r="N10" s="39"/>
      <c r="O10" s="39"/>
      <c r="P10" s="39"/>
      <c r="Q10" s="39"/>
      <c r="S10" s="39"/>
      <c r="T10" s="39"/>
      <c r="U10" s="39"/>
    </row>
    <row r="11" spans="1:21" ht="12.75">
      <c r="A11" s="39"/>
      <c r="B11" s="38" t="s">
        <v>82</v>
      </c>
      <c r="C11" s="76"/>
      <c r="D11" s="76"/>
      <c r="E11" s="76" t="s">
        <v>94</v>
      </c>
      <c r="F11" s="76"/>
      <c r="G11" s="76"/>
      <c r="H11" s="76" t="s">
        <v>104</v>
      </c>
      <c r="I11" s="120">
        <v>0.07013888888888889</v>
      </c>
      <c r="J11" s="76"/>
      <c r="K11" s="76" t="s">
        <v>114</v>
      </c>
      <c r="L11" s="113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2.75">
      <c r="A12" s="39"/>
      <c r="B12" s="38" t="s">
        <v>83</v>
      </c>
      <c r="C12" s="76"/>
      <c r="D12" s="76"/>
      <c r="E12" s="76" t="s">
        <v>95</v>
      </c>
      <c r="F12" s="76"/>
      <c r="G12" s="76"/>
      <c r="H12" s="76" t="s">
        <v>105</v>
      </c>
      <c r="I12" s="76"/>
      <c r="J12" s="76"/>
      <c r="K12" s="76" t="s">
        <v>115</v>
      </c>
      <c r="L12" s="113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2.75">
      <c r="A13" s="39"/>
      <c r="B13" s="112" t="s">
        <v>84</v>
      </c>
      <c r="C13" s="120">
        <v>0.2881944444444445</v>
      </c>
      <c r="D13" s="76"/>
      <c r="E13" s="76" t="s">
        <v>96</v>
      </c>
      <c r="F13" s="76"/>
      <c r="G13" s="76"/>
      <c r="H13" s="76" t="s">
        <v>106</v>
      </c>
      <c r="I13" s="120">
        <v>0.024305555555555556</v>
      </c>
      <c r="J13" s="76"/>
      <c r="K13" s="76" t="s">
        <v>116</v>
      </c>
      <c r="L13" s="113"/>
      <c r="M13" s="39"/>
      <c r="N13" s="140" t="s">
        <v>69</v>
      </c>
      <c r="O13" s="39"/>
      <c r="P13" s="39"/>
      <c r="Q13" s="39"/>
      <c r="R13" s="39"/>
      <c r="S13" s="39"/>
      <c r="T13" s="39"/>
      <c r="U13" s="39"/>
    </row>
    <row r="14" spans="1:21" ht="12.75">
      <c r="A14" s="39"/>
      <c r="B14" s="143" t="s">
        <v>85</v>
      </c>
      <c r="C14" s="141">
        <v>2.8902777777777775</v>
      </c>
      <c r="D14" s="142"/>
      <c r="E14" s="142" t="s">
        <v>97</v>
      </c>
      <c r="F14" s="142"/>
      <c r="G14" s="142"/>
      <c r="H14" s="142" t="s">
        <v>107</v>
      </c>
      <c r="I14" s="142"/>
      <c r="J14" s="142"/>
      <c r="K14" s="142" t="s">
        <v>117</v>
      </c>
      <c r="L14" s="144"/>
      <c r="M14" s="39"/>
      <c r="N14" s="140" t="s">
        <v>70</v>
      </c>
      <c r="O14" s="39"/>
      <c r="P14" s="39"/>
      <c r="Q14" s="39"/>
      <c r="R14" s="39"/>
      <c r="S14" s="39"/>
      <c r="T14" s="39"/>
      <c r="U14" s="39"/>
    </row>
    <row r="15" spans="1:21" ht="13.5" thickBot="1">
      <c r="A15" s="39"/>
      <c r="B15" s="38" t="s">
        <v>86</v>
      </c>
      <c r="C15" s="120">
        <v>0.5840277777777778</v>
      </c>
      <c r="D15" s="1"/>
      <c r="E15" s="1" t="s">
        <v>98</v>
      </c>
      <c r="F15" s="76"/>
      <c r="G15" s="1"/>
      <c r="H15" s="1" t="s">
        <v>108</v>
      </c>
      <c r="I15" s="76"/>
      <c r="J15" s="1"/>
      <c r="K15" s="1" t="s">
        <v>118</v>
      </c>
      <c r="L15" s="90"/>
      <c r="M15" s="39"/>
      <c r="O15" s="39"/>
      <c r="P15" s="39"/>
      <c r="Q15" s="39"/>
      <c r="R15" s="39"/>
      <c r="S15" s="39"/>
      <c r="T15" s="39"/>
      <c r="U15" s="39"/>
    </row>
    <row r="16" spans="1:21" ht="12.75">
      <c r="A16" s="39"/>
      <c r="B16" s="38" t="s">
        <v>87</v>
      </c>
      <c r="C16" s="119">
        <v>3.829166666666667</v>
      </c>
      <c r="D16" s="1"/>
      <c r="E16" s="1" t="s">
        <v>99</v>
      </c>
      <c r="F16" s="76"/>
      <c r="G16" s="1"/>
      <c r="H16" s="1" t="s">
        <v>109</v>
      </c>
      <c r="I16" s="76"/>
      <c r="J16" s="1"/>
      <c r="K16" s="1" t="s">
        <v>119</v>
      </c>
      <c r="L16" s="90"/>
      <c r="M16" s="39"/>
      <c r="N16" s="40"/>
      <c r="O16" s="41"/>
      <c r="P16" s="41"/>
      <c r="Q16" s="41"/>
      <c r="R16" s="42"/>
      <c r="S16" s="39"/>
      <c r="T16" s="39"/>
      <c r="U16" s="39"/>
    </row>
    <row r="17" spans="1:21" ht="12.75">
      <c r="A17" s="39"/>
      <c r="B17" s="38"/>
      <c r="C17" s="76"/>
      <c r="D17" s="1"/>
      <c r="E17" s="1"/>
      <c r="F17" s="76"/>
      <c r="G17" s="1"/>
      <c r="H17" s="1"/>
      <c r="I17" s="76"/>
      <c r="J17" s="1"/>
      <c r="K17" s="1"/>
      <c r="L17" s="90"/>
      <c r="M17" s="39"/>
      <c r="N17" s="43"/>
      <c r="O17" s="116" t="s">
        <v>142</v>
      </c>
      <c r="P17" s="44"/>
      <c r="Q17" s="44"/>
      <c r="R17" s="45"/>
      <c r="S17" s="39"/>
      <c r="T17" s="39"/>
      <c r="U17" s="39"/>
    </row>
    <row r="18" spans="1:21" ht="13.5" thickBot="1">
      <c r="A18" s="39"/>
      <c r="B18" s="130"/>
      <c r="C18" s="131">
        <f>SUM(C7:C16)</f>
        <v>20.58611111111111</v>
      </c>
      <c r="D18" s="131"/>
      <c r="E18" s="131"/>
      <c r="F18" s="131">
        <f>SUM(F7:F16)</f>
        <v>2.015277777777778</v>
      </c>
      <c r="G18" s="131"/>
      <c r="H18" s="131"/>
      <c r="I18" s="131">
        <f>SUM(I7:I16)</f>
        <v>0.20416666666666666</v>
      </c>
      <c r="J18" s="131"/>
      <c r="K18" s="131"/>
      <c r="L18" s="132">
        <f>SUM(L7:L16)</f>
        <v>0</v>
      </c>
      <c r="M18" s="39"/>
      <c r="N18" s="46"/>
      <c r="O18" s="52"/>
      <c r="P18" s="52"/>
      <c r="Q18" s="52"/>
      <c r="R18" s="47"/>
      <c r="S18" s="39"/>
      <c r="T18" s="39"/>
      <c r="U18" s="39"/>
    </row>
    <row r="19" spans="1:21" ht="13.5" thickBot="1">
      <c r="A19" s="39"/>
      <c r="B19" s="91"/>
      <c r="C19" s="121">
        <v>493.018</v>
      </c>
      <c r="D19" s="105"/>
      <c r="E19" s="105"/>
      <c r="F19" s="121">
        <v>48.03</v>
      </c>
      <c r="G19" s="105"/>
      <c r="H19" s="105"/>
      <c r="I19" s="121">
        <v>4.09</v>
      </c>
      <c r="J19" s="105"/>
      <c r="K19" s="105"/>
      <c r="L19" s="106">
        <v>0</v>
      </c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3.5" thickBot="1">
      <c r="A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2.75">
      <c r="A22" s="39"/>
      <c r="D22" s="39"/>
      <c r="E22" s="39"/>
      <c r="F22" s="39"/>
      <c r="G22" s="39"/>
      <c r="H22" s="39"/>
      <c r="I22" s="39"/>
      <c r="J22" s="39"/>
      <c r="K22" s="39"/>
      <c r="L22" s="39"/>
      <c r="M22" s="110" t="s">
        <v>124</v>
      </c>
      <c r="N22" s="111"/>
      <c r="Q22" s="39"/>
      <c r="R22" s="39"/>
      <c r="S22" s="39"/>
      <c r="T22" s="39"/>
      <c r="U22" s="39"/>
    </row>
    <row r="23" spans="1:21" ht="12.75">
      <c r="A23" s="39"/>
      <c r="D23" s="39"/>
      <c r="E23" s="39"/>
      <c r="F23" s="39"/>
      <c r="G23" s="39"/>
      <c r="H23" s="39"/>
      <c r="I23" s="39"/>
      <c r="J23" s="39"/>
      <c r="K23" s="39"/>
      <c r="L23" s="39"/>
      <c r="M23" s="112" t="s">
        <v>125</v>
      </c>
      <c r="N23" s="113">
        <v>1833.8</v>
      </c>
      <c r="Q23" s="39"/>
      <c r="R23" s="39"/>
      <c r="S23" s="39"/>
      <c r="T23" s="39"/>
      <c r="U23" s="39"/>
    </row>
    <row r="24" spans="1:21" ht="12.75">
      <c r="A24" s="39"/>
      <c r="D24" s="39"/>
      <c r="E24" s="39"/>
      <c r="F24" s="39"/>
      <c r="G24" s="39"/>
      <c r="H24" s="39"/>
      <c r="I24" s="39"/>
      <c r="J24" s="39"/>
      <c r="K24" s="39"/>
      <c r="L24" s="39"/>
      <c r="M24" s="112" t="s">
        <v>126</v>
      </c>
      <c r="N24" s="113">
        <v>1165</v>
      </c>
      <c r="Q24" s="39"/>
      <c r="R24" s="39"/>
      <c r="S24" s="39"/>
      <c r="T24" s="39"/>
      <c r="U24" s="39"/>
    </row>
    <row r="25" spans="1:21" ht="12.75">
      <c r="A25" s="39"/>
      <c r="D25" s="39"/>
      <c r="E25" s="39"/>
      <c r="F25" s="39"/>
      <c r="G25" s="39"/>
      <c r="H25" s="39"/>
      <c r="I25" s="39"/>
      <c r="J25" s="39"/>
      <c r="K25" s="39"/>
      <c r="L25" s="39"/>
      <c r="M25" s="112" t="s">
        <v>127</v>
      </c>
      <c r="N25" s="113">
        <v>6.47</v>
      </c>
      <c r="Q25" s="39"/>
      <c r="R25" s="39"/>
      <c r="S25" s="39"/>
      <c r="T25" s="39"/>
      <c r="U25" s="39"/>
    </row>
    <row r="26" spans="1:21" ht="12.75">
      <c r="A26" s="39"/>
      <c r="D26" s="39"/>
      <c r="E26" s="39"/>
      <c r="F26" s="39"/>
      <c r="G26" s="39"/>
      <c r="H26" s="39"/>
      <c r="I26" s="39"/>
      <c r="J26" s="39"/>
      <c r="K26" s="39"/>
      <c r="L26" s="39"/>
      <c r="M26" s="112" t="s">
        <v>128</v>
      </c>
      <c r="N26" s="113">
        <v>132.18</v>
      </c>
      <c r="Q26" s="39"/>
      <c r="R26" s="39"/>
      <c r="S26" s="39"/>
      <c r="T26" s="39"/>
      <c r="U26" s="39"/>
    </row>
    <row r="27" spans="1:21" ht="12.75">
      <c r="A27" s="39"/>
      <c r="D27" s="39"/>
      <c r="E27" s="39"/>
      <c r="F27" s="39"/>
      <c r="G27" s="39"/>
      <c r="H27" s="39"/>
      <c r="I27" s="39"/>
      <c r="J27" s="39"/>
      <c r="K27" s="39"/>
      <c r="L27" s="39"/>
      <c r="M27" s="112" t="s">
        <v>129</v>
      </c>
      <c r="N27" s="113">
        <v>50.54</v>
      </c>
      <c r="Q27" s="39"/>
      <c r="R27" s="39"/>
      <c r="S27" s="39"/>
      <c r="T27" s="39"/>
      <c r="U27" s="39"/>
    </row>
    <row r="28" spans="1:21" ht="13.5" thickBot="1">
      <c r="A28" s="39"/>
      <c r="D28" s="39"/>
      <c r="E28" s="39"/>
      <c r="F28" s="39"/>
      <c r="G28" s="39"/>
      <c r="H28" s="39"/>
      <c r="I28" s="39"/>
      <c r="J28" s="39"/>
      <c r="K28" s="39"/>
      <c r="L28" s="39"/>
      <c r="M28" s="114" t="s">
        <v>130</v>
      </c>
      <c r="N28" s="115">
        <v>1.17</v>
      </c>
      <c r="P28" s="39"/>
      <c r="Q28" s="39"/>
      <c r="R28" s="39"/>
      <c r="S28" s="39"/>
      <c r="T28" s="39"/>
      <c r="U28" s="39"/>
    </row>
    <row r="29" spans="1:21" ht="12.75">
      <c r="A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>
      <c r="A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>
      <c r="A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Q31" s="39"/>
      <c r="R31" s="39"/>
      <c r="S31" s="39"/>
      <c r="T31" s="39"/>
      <c r="U31" s="39"/>
    </row>
    <row r="32" spans="1:21" ht="12.75">
      <c r="A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Q32" s="39"/>
      <c r="R32" s="39"/>
      <c r="S32" s="39"/>
      <c r="T32" s="39"/>
      <c r="U32" s="39"/>
    </row>
    <row r="33" spans="1:2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Q33" s="39"/>
      <c r="R33" s="39"/>
      <c r="S33" s="39"/>
      <c r="T33" s="39"/>
      <c r="U33" s="39"/>
    </row>
    <row r="34" spans="1:2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2.75">
      <c r="A35" s="39"/>
      <c r="B35" s="39"/>
      <c r="C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2.75">
      <c r="A36" s="39"/>
      <c r="B36" s="39"/>
      <c r="C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.75">
      <c r="A37" s="39"/>
      <c r="B37" s="39"/>
      <c r="C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3.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40" t="s">
        <v>132</v>
      </c>
      <c r="L41" s="42">
        <v>416.2</v>
      </c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3" t="s">
        <v>133</v>
      </c>
      <c r="L42" s="122">
        <v>41.2</v>
      </c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46" t="s">
        <v>131</v>
      </c>
      <c r="L43" s="47">
        <v>387.78</v>
      </c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thickBo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thickBot="1">
      <c r="A45" s="39"/>
      <c r="B45" s="39"/>
      <c r="C45" s="39"/>
      <c r="D45" s="39"/>
      <c r="E45" s="39"/>
      <c r="F45" s="39"/>
      <c r="G45" s="39"/>
      <c r="H45" s="39"/>
      <c r="I45" s="39"/>
      <c r="J45" s="96"/>
      <c r="K45" s="129" t="s">
        <v>144</v>
      </c>
      <c r="L45" s="127">
        <f>SUM(L41:L44)</f>
        <v>845.18</v>
      </c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thickBo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thickBot="1">
      <c r="A47" s="39"/>
      <c r="B47" s="39"/>
      <c r="C47" s="39"/>
      <c r="D47" s="39"/>
      <c r="E47" s="39"/>
      <c r="F47" s="39"/>
      <c r="G47" s="39"/>
      <c r="H47" s="39"/>
      <c r="I47" s="39"/>
      <c r="J47" s="96" t="s">
        <v>143</v>
      </c>
      <c r="K47" s="93"/>
      <c r="L47" s="127">
        <v>104.3</v>
      </c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3.5" thickBo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3.5" thickBot="1">
      <c r="A49" s="39"/>
      <c r="B49" s="39"/>
      <c r="C49" s="39"/>
      <c r="D49" s="39"/>
      <c r="E49" s="39"/>
      <c r="F49" s="39"/>
      <c r="G49" s="39"/>
      <c r="H49" s="39"/>
      <c r="I49" s="39"/>
      <c r="J49" s="96" t="s">
        <v>145</v>
      </c>
      <c r="K49" s="97"/>
      <c r="L49" s="127">
        <f>L47</f>
        <v>104.3</v>
      </c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</sheetData>
  <printOptions/>
  <pageMargins left="0.75" right="0.75" top="1" bottom="1" header="0.492125985" footer="0.49212598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J2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0.85546875" style="0" customWidth="1"/>
    <col min="3" max="3" width="8.00390625" style="0" customWidth="1"/>
    <col min="4" max="4" width="8.140625" style="0" bestFit="1" customWidth="1"/>
    <col min="5" max="5" width="22.421875" style="0" customWidth="1"/>
    <col min="6" max="6" width="16.00390625" style="0" customWidth="1"/>
    <col min="7" max="7" width="15.8515625" style="0" bestFit="1" customWidth="1"/>
    <col min="8" max="8" width="10.28125" style="0" customWidth="1"/>
  </cols>
  <sheetData>
    <row r="1" ht="13.5" thickBot="1"/>
    <row r="2" spans="2:8" ht="12.75">
      <c r="B2" s="3" t="s">
        <v>267</v>
      </c>
      <c r="C2" s="4"/>
      <c r="D2" s="4"/>
      <c r="E2" s="4"/>
      <c r="F2" s="4"/>
      <c r="G2" s="4"/>
      <c r="H2" s="21"/>
    </row>
    <row r="3" spans="2:10" ht="13.5" thickBot="1">
      <c r="B3" s="5" t="s">
        <v>268</v>
      </c>
      <c r="C3" s="6"/>
      <c r="D3" s="6"/>
      <c r="E3" s="6"/>
      <c r="F3" s="6"/>
      <c r="G3" s="6"/>
      <c r="H3" s="22"/>
      <c r="J3" s="146"/>
    </row>
    <row r="4" spans="2:10" ht="13.5" thickBot="1">
      <c r="B4" s="239"/>
      <c r="C4" s="8"/>
      <c r="D4" s="8"/>
      <c r="E4" s="8"/>
      <c r="F4" s="8"/>
      <c r="G4" s="8"/>
      <c r="H4" s="23"/>
      <c r="J4" s="146"/>
    </row>
    <row r="5" spans="2:10" ht="12.75">
      <c r="B5" s="9" t="s">
        <v>215</v>
      </c>
      <c r="C5" s="10"/>
      <c r="D5" s="222">
        <v>16</v>
      </c>
      <c r="E5" s="10"/>
      <c r="F5" s="10"/>
      <c r="G5" s="10"/>
      <c r="H5" s="169"/>
      <c r="J5" s="146"/>
    </row>
    <row r="6" spans="2:10" ht="13.5" thickBot="1">
      <c r="B6" s="19" t="s">
        <v>216</v>
      </c>
      <c r="C6" s="20"/>
      <c r="D6" s="237">
        <f>SUM(H9:H25)</f>
        <v>0.6979166666666665</v>
      </c>
      <c r="E6" s="170"/>
      <c r="F6" s="170"/>
      <c r="G6" s="20"/>
      <c r="H6" s="145"/>
      <c r="J6" s="146"/>
    </row>
    <row r="7" spans="2:8" ht="12.75">
      <c r="B7" s="9"/>
      <c r="C7" s="10"/>
      <c r="D7" s="10"/>
      <c r="E7" s="10"/>
      <c r="F7" s="10"/>
      <c r="G7" s="173" t="s">
        <v>10</v>
      </c>
      <c r="H7" s="165"/>
    </row>
    <row r="8" spans="2:8" ht="13.5" thickBot="1">
      <c r="B8" s="166" t="s">
        <v>0</v>
      </c>
      <c r="C8" s="167" t="s">
        <v>1</v>
      </c>
      <c r="D8" s="167" t="s">
        <v>2</v>
      </c>
      <c r="E8" s="167" t="s">
        <v>3</v>
      </c>
      <c r="F8" s="167" t="s">
        <v>217</v>
      </c>
      <c r="G8" s="167" t="s">
        <v>218</v>
      </c>
      <c r="H8" s="168" t="s">
        <v>8</v>
      </c>
    </row>
    <row r="9" spans="2:8" ht="12.75">
      <c r="B9" s="186"/>
      <c r="C9" s="187"/>
      <c r="D9" s="187"/>
      <c r="E9" s="187"/>
      <c r="F9" s="187"/>
      <c r="G9" s="187"/>
      <c r="H9" s="188"/>
    </row>
    <row r="10" spans="2:8" ht="12.75">
      <c r="B10" s="186">
        <v>16</v>
      </c>
      <c r="C10" s="187" t="s">
        <v>11</v>
      </c>
      <c r="D10" s="187" t="s">
        <v>21</v>
      </c>
      <c r="E10" s="187" t="s">
        <v>292</v>
      </c>
      <c r="F10" s="187" t="s">
        <v>236</v>
      </c>
      <c r="G10" s="187">
        <v>1</v>
      </c>
      <c r="H10" s="188">
        <v>0.052083333333333336</v>
      </c>
    </row>
    <row r="11" spans="2:8" ht="12.75">
      <c r="B11" s="186">
        <v>15</v>
      </c>
      <c r="C11" s="76" t="s">
        <v>21</v>
      </c>
      <c r="D11" s="76" t="s">
        <v>11</v>
      </c>
      <c r="E11" s="187" t="s">
        <v>210</v>
      </c>
      <c r="F11" s="187" t="s">
        <v>220</v>
      </c>
      <c r="G11" s="187">
        <v>39</v>
      </c>
      <c r="H11" s="188">
        <v>0.034722222222222224</v>
      </c>
    </row>
    <row r="12" spans="2:8" ht="12.75">
      <c r="B12" s="186">
        <v>14</v>
      </c>
      <c r="C12" s="76" t="s">
        <v>21</v>
      </c>
      <c r="D12" s="76" t="s">
        <v>4</v>
      </c>
      <c r="E12" s="187" t="s">
        <v>134</v>
      </c>
      <c r="F12" s="187" t="s">
        <v>200</v>
      </c>
      <c r="G12" s="187">
        <v>7</v>
      </c>
      <c r="H12" s="188">
        <v>0.0625</v>
      </c>
    </row>
    <row r="13" spans="2:8" ht="12.75">
      <c r="B13" s="186">
        <v>13</v>
      </c>
      <c r="C13" s="76" t="s">
        <v>21</v>
      </c>
      <c r="D13" s="76" t="s">
        <v>285</v>
      </c>
      <c r="E13" s="187" t="s">
        <v>134</v>
      </c>
      <c r="F13" s="187" t="s">
        <v>286</v>
      </c>
      <c r="G13" s="187">
        <v>5</v>
      </c>
      <c r="H13" s="188">
        <v>0.017361111111111112</v>
      </c>
    </row>
    <row r="14" spans="2:8" ht="12.75">
      <c r="B14" s="186">
        <v>12</v>
      </c>
      <c r="C14" s="76" t="s">
        <v>189</v>
      </c>
      <c r="D14" s="76" t="s">
        <v>14</v>
      </c>
      <c r="E14" s="187" t="s">
        <v>195</v>
      </c>
      <c r="F14" s="187" t="s">
        <v>220</v>
      </c>
      <c r="G14" s="187">
        <v>25</v>
      </c>
      <c r="H14" s="188">
        <v>0.06944444444444443</v>
      </c>
    </row>
    <row r="15" spans="2:8" ht="12.75">
      <c r="B15" s="186">
        <v>11</v>
      </c>
      <c r="C15" s="1" t="s">
        <v>21</v>
      </c>
      <c r="D15" s="1" t="s">
        <v>11</v>
      </c>
      <c r="E15" s="187" t="s">
        <v>274</v>
      </c>
      <c r="F15" s="187" t="s">
        <v>220</v>
      </c>
      <c r="G15" s="187">
        <v>9</v>
      </c>
      <c r="H15" s="188">
        <v>0.027777777777777776</v>
      </c>
    </row>
    <row r="16" spans="2:8" ht="12.75">
      <c r="B16" s="186">
        <v>10</v>
      </c>
      <c r="C16" s="1" t="s">
        <v>21</v>
      </c>
      <c r="D16" s="1" t="s">
        <v>4</v>
      </c>
      <c r="E16" s="187" t="s">
        <v>274</v>
      </c>
      <c r="F16" s="187" t="s">
        <v>220</v>
      </c>
      <c r="G16" s="187">
        <v>7</v>
      </c>
      <c r="H16" s="188">
        <v>0.05555555555555555</v>
      </c>
    </row>
    <row r="17" spans="2:8" ht="12.75">
      <c r="B17" s="186">
        <v>9</v>
      </c>
      <c r="C17" s="187" t="s">
        <v>44</v>
      </c>
      <c r="D17" s="187" t="s">
        <v>21</v>
      </c>
      <c r="E17" s="187" t="s">
        <v>210</v>
      </c>
      <c r="F17" s="187" t="s">
        <v>220</v>
      </c>
      <c r="G17" s="187">
        <v>33</v>
      </c>
      <c r="H17" s="188">
        <v>0.041666666666666664</v>
      </c>
    </row>
    <row r="18" spans="2:8" ht="12.75">
      <c r="B18" s="186">
        <v>8</v>
      </c>
      <c r="C18" s="187" t="s">
        <v>21</v>
      </c>
      <c r="D18" s="187" t="s">
        <v>44</v>
      </c>
      <c r="E18" s="187" t="s">
        <v>210</v>
      </c>
      <c r="F18" s="187" t="s">
        <v>220</v>
      </c>
      <c r="G18" s="187">
        <v>32</v>
      </c>
      <c r="H18" s="188">
        <v>0.052083333333333336</v>
      </c>
    </row>
    <row r="19" spans="2:8" ht="12.75">
      <c r="B19" s="186">
        <v>7</v>
      </c>
      <c r="C19" s="187" t="s">
        <v>44</v>
      </c>
      <c r="D19" s="187" t="s">
        <v>7</v>
      </c>
      <c r="E19" s="187" t="s">
        <v>273</v>
      </c>
      <c r="F19" s="187" t="s">
        <v>272</v>
      </c>
      <c r="G19" s="187">
        <v>6</v>
      </c>
      <c r="H19" s="188">
        <v>0.034722222222222224</v>
      </c>
    </row>
    <row r="20" spans="2:8" ht="12.75">
      <c r="B20" s="186">
        <v>6</v>
      </c>
      <c r="C20" s="76" t="s">
        <v>21</v>
      </c>
      <c r="D20" s="76" t="s">
        <v>44</v>
      </c>
      <c r="E20" s="187" t="s">
        <v>273</v>
      </c>
      <c r="F20" s="187" t="s">
        <v>272</v>
      </c>
      <c r="G20" s="187">
        <v>5</v>
      </c>
      <c r="H20" s="188">
        <v>0.03125</v>
      </c>
    </row>
    <row r="21" spans="2:8" ht="12.75">
      <c r="B21" s="186">
        <v>5</v>
      </c>
      <c r="C21" s="187" t="s">
        <v>147</v>
      </c>
      <c r="D21" s="187" t="s">
        <v>21</v>
      </c>
      <c r="E21" s="187" t="s">
        <v>210</v>
      </c>
      <c r="F21" s="187" t="s">
        <v>220</v>
      </c>
      <c r="G21" s="187">
        <v>31</v>
      </c>
      <c r="H21" s="188">
        <v>0.04513888888888889</v>
      </c>
    </row>
    <row r="22" spans="2:8" ht="12.75">
      <c r="B22" s="186">
        <v>4</v>
      </c>
      <c r="C22" s="187" t="s">
        <v>147</v>
      </c>
      <c r="D22" s="187" t="s">
        <v>21</v>
      </c>
      <c r="E22" s="187" t="s">
        <v>195</v>
      </c>
      <c r="F22" s="187" t="s">
        <v>220</v>
      </c>
      <c r="G22" s="187">
        <v>22</v>
      </c>
      <c r="H22" s="188">
        <v>0.041666666666666664</v>
      </c>
    </row>
    <row r="23" spans="2:8" ht="12.75">
      <c r="B23" s="186">
        <v>3</v>
      </c>
      <c r="C23" s="187" t="s">
        <v>21</v>
      </c>
      <c r="D23" s="187" t="s">
        <v>147</v>
      </c>
      <c r="E23" s="187" t="s">
        <v>195</v>
      </c>
      <c r="F23" s="187" t="s">
        <v>220</v>
      </c>
      <c r="G23" s="187">
        <v>21</v>
      </c>
      <c r="H23" s="188">
        <v>0.041666666666666664</v>
      </c>
    </row>
    <row r="24" spans="2:8" ht="12.75">
      <c r="B24" s="186">
        <v>2</v>
      </c>
      <c r="C24" s="76" t="s">
        <v>21</v>
      </c>
      <c r="D24" s="76" t="s">
        <v>271</v>
      </c>
      <c r="E24" s="187" t="s">
        <v>195</v>
      </c>
      <c r="F24" s="187" t="s">
        <v>220</v>
      </c>
      <c r="G24" s="187">
        <v>19</v>
      </c>
      <c r="H24" s="188">
        <v>0.041666666666666664</v>
      </c>
    </row>
    <row r="25" spans="2:8" ht="13.5" thickBot="1">
      <c r="B25" s="194">
        <v>1</v>
      </c>
      <c r="C25" s="195" t="s">
        <v>21</v>
      </c>
      <c r="D25" s="195" t="s">
        <v>147</v>
      </c>
      <c r="E25" s="195" t="s">
        <v>270</v>
      </c>
      <c r="F25" s="195" t="s">
        <v>220</v>
      </c>
      <c r="G25" s="195">
        <v>5</v>
      </c>
      <c r="H25" s="206">
        <v>0.04861111111111111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J31"/>
  <sheetViews>
    <sheetView workbookViewId="0" topLeftCell="A1">
      <selection activeCell="H11" sqref="H11"/>
    </sheetView>
  </sheetViews>
  <sheetFormatPr defaultColWidth="9.140625" defaultRowHeight="12.75"/>
  <cols>
    <col min="1" max="1" width="0.85546875" style="0" customWidth="1"/>
    <col min="3" max="3" width="8.00390625" style="0" customWidth="1"/>
    <col min="4" max="4" width="8.140625" style="0" bestFit="1" customWidth="1"/>
    <col min="5" max="5" width="22.421875" style="0" customWidth="1"/>
    <col min="6" max="6" width="16.00390625" style="0" customWidth="1"/>
    <col min="7" max="7" width="15.8515625" style="0" bestFit="1" customWidth="1"/>
    <col min="8" max="8" width="10.28125" style="0" customWidth="1"/>
  </cols>
  <sheetData>
    <row r="1" ht="13.5" thickBot="1"/>
    <row r="2" spans="2:8" ht="12.75">
      <c r="B2" s="3" t="s">
        <v>219</v>
      </c>
      <c r="C2" s="4"/>
      <c r="D2" s="4"/>
      <c r="E2" s="4"/>
      <c r="F2" s="4"/>
      <c r="G2" s="4"/>
      <c r="H2" s="21"/>
    </row>
    <row r="3" spans="2:10" ht="13.5" thickBot="1">
      <c r="B3" s="5" t="s">
        <v>80</v>
      </c>
      <c r="C3" s="6"/>
      <c r="D3" s="6"/>
      <c r="E3" s="6"/>
      <c r="F3" s="6"/>
      <c r="G3" s="6"/>
      <c r="H3" s="22"/>
      <c r="J3" s="146"/>
    </row>
    <row r="4" spans="2:10" ht="13.5" thickBot="1">
      <c r="B4" s="174"/>
      <c r="C4" s="8"/>
      <c r="D4" s="8"/>
      <c r="E4" s="8"/>
      <c r="F4" s="8"/>
      <c r="G4" s="8"/>
      <c r="H4" s="23"/>
      <c r="J4" s="146"/>
    </row>
    <row r="5" spans="2:10" ht="12.75">
      <c r="B5" s="9" t="s">
        <v>215</v>
      </c>
      <c r="C5" s="10"/>
      <c r="D5" s="222">
        <v>22</v>
      </c>
      <c r="E5" s="10"/>
      <c r="F5" s="10"/>
      <c r="G5" s="10"/>
      <c r="H5" s="169"/>
      <c r="J5" s="146"/>
    </row>
    <row r="6" spans="2:10" ht="13.5" thickBot="1">
      <c r="B6" s="19" t="s">
        <v>216</v>
      </c>
      <c r="C6" s="20"/>
      <c r="D6" s="172">
        <f>SUM(H9:H31)</f>
        <v>1.2013888888888886</v>
      </c>
      <c r="E6" s="170"/>
      <c r="F6" s="170"/>
      <c r="G6" s="20"/>
      <c r="H6" s="145"/>
      <c r="J6" s="146"/>
    </row>
    <row r="7" spans="2:8" ht="12.75">
      <c r="B7" s="9"/>
      <c r="C7" s="10"/>
      <c r="D7" s="10"/>
      <c r="E7" s="10"/>
      <c r="F7" s="10"/>
      <c r="G7" s="173" t="s">
        <v>10</v>
      </c>
      <c r="H7" s="165"/>
    </row>
    <row r="8" spans="2:8" ht="13.5" thickBot="1">
      <c r="B8" s="166" t="s">
        <v>0</v>
      </c>
      <c r="C8" s="167" t="s">
        <v>1</v>
      </c>
      <c r="D8" s="167" t="s">
        <v>2</v>
      </c>
      <c r="E8" s="167" t="s">
        <v>3</v>
      </c>
      <c r="F8" s="167" t="s">
        <v>217</v>
      </c>
      <c r="G8" s="167" t="s">
        <v>218</v>
      </c>
      <c r="H8" s="168" t="s">
        <v>8</v>
      </c>
    </row>
    <row r="9" spans="2:8" ht="12.75">
      <c r="B9" s="186"/>
      <c r="C9" s="187"/>
      <c r="D9" s="187"/>
      <c r="E9" s="187"/>
      <c r="F9" s="187"/>
      <c r="G9" s="187"/>
      <c r="H9" s="188"/>
    </row>
    <row r="10" spans="2:8" ht="12.75">
      <c r="B10" s="186">
        <v>22</v>
      </c>
      <c r="C10" s="189" t="s">
        <v>21</v>
      </c>
      <c r="D10" s="189" t="s">
        <v>147</v>
      </c>
      <c r="E10" s="187" t="s">
        <v>225</v>
      </c>
      <c r="F10" s="189" t="s">
        <v>220</v>
      </c>
      <c r="G10" s="187">
        <v>31</v>
      </c>
      <c r="H10" s="188">
        <v>0.024305555555555556</v>
      </c>
    </row>
    <row r="11" spans="2:8" ht="12.75">
      <c r="B11" s="186">
        <v>21</v>
      </c>
      <c r="C11" s="187" t="s">
        <v>21</v>
      </c>
      <c r="D11" s="187" t="s">
        <v>11</v>
      </c>
      <c r="E11" s="187" t="s">
        <v>225</v>
      </c>
      <c r="F11" s="187" t="s">
        <v>220</v>
      </c>
      <c r="G11" s="187">
        <v>29</v>
      </c>
      <c r="H11" s="188">
        <v>0.03125</v>
      </c>
    </row>
    <row r="12" spans="2:8" ht="12.75">
      <c r="B12" s="186">
        <v>20</v>
      </c>
      <c r="C12" s="187" t="s">
        <v>44</v>
      </c>
      <c r="D12" s="187" t="s">
        <v>4</v>
      </c>
      <c r="E12" s="187" t="s">
        <v>225</v>
      </c>
      <c r="F12" s="187" t="s">
        <v>220</v>
      </c>
      <c r="G12" s="187">
        <v>27</v>
      </c>
      <c r="H12" s="188">
        <v>0.08333333333333333</v>
      </c>
    </row>
    <row r="13" spans="2:8" ht="12.75">
      <c r="B13" s="186">
        <v>19</v>
      </c>
      <c r="C13" s="189" t="s">
        <v>11</v>
      </c>
      <c r="D13" s="189" t="s">
        <v>232</v>
      </c>
      <c r="E13" s="187" t="s">
        <v>225</v>
      </c>
      <c r="F13" s="187" t="s">
        <v>266</v>
      </c>
      <c r="G13" s="187">
        <v>26</v>
      </c>
      <c r="H13" s="188">
        <v>0.12152777777777778</v>
      </c>
    </row>
    <row r="14" spans="2:8" ht="12.75">
      <c r="B14" s="186">
        <v>18</v>
      </c>
      <c r="C14" s="189" t="s">
        <v>44</v>
      </c>
      <c r="D14" s="189" t="s">
        <v>4</v>
      </c>
      <c r="E14" s="187" t="s">
        <v>225</v>
      </c>
      <c r="F14" s="187" t="s">
        <v>206</v>
      </c>
      <c r="G14" s="187">
        <v>24</v>
      </c>
      <c r="H14" s="188">
        <v>0.041666666666666664</v>
      </c>
    </row>
    <row r="15" spans="2:8" ht="12.75">
      <c r="B15" s="186">
        <v>17</v>
      </c>
      <c r="C15" s="187" t="s">
        <v>44</v>
      </c>
      <c r="D15" s="187" t="s">
        <v>232</v>
      </c>
      <c r="E15" s="187" t="s">
        <v>225</v>
      </c>
      <c r="F15" s="187" t="s">
        <v>266</v>
      </c>
      <c r="G15" s="187">
        <v>22</v>
      </c>
      <c r="H15" s="188">
        <v>0.125</v>
      </c>
    </row>
    <row r="16" spans="2:8" ht="12.75">
      <c r="B16" s="186">
        <v>16</v>
      </c>
      <c r="C16" s="187" t="s">
        <v>11</v>
      </c>
      <c r="D16" s="187" t="s">
        <v>5</v>
      </c>
      <c r="E16" s="187" t="s">
        <v>225</v>
      </c>
      <c r="F16" s="187" t="s">
        <v>220</v>
      </c>
      <c r="G16" s="187">
        <v>20</v>
      </c>
      <c r="H16" s="188">
        <v>0.07291666666666667</v>
      </c>
    </row>
    <row r="17" spans="2:8" ht="12.75">
      <c r="B17" s="186">
        <v>15</v>
      </c>
      <c r="C17" s="189" t="s">
        <v>44</v>
      </c>
      <c r="D17" s="189" t="s">
        <v>222</v>
      </c>
      <c r="E17" s="187" t="s">
        <v>225</v>
      </c>
      <c r="F17" s="187" t="s">
        <v>220</v>
      </c>
      <c r="G17" s="187">
        <v>18</v>
      </c>
      <c r="H17" s="188">
        <v>0.03819444444444444</v>
      </c>
    </row>
    <row r="18" spans="2:8" ht="12.75">
      <c r="B18" s="186">
        <v>14</v>
      </c>
      <c r="C18" s="189" t="s">
        <v>11</v>
      </c>
      <c r="D18" s="189" t="s">
        <v>4</v>
      </c>
      <c r="E18" s="187" t="s">
        <v>225</v>
      </c>
      <c r="F18" s="187" t="s">
        <v>220</v>
      </c>
      <c r="G18" s="187">
        <v>17</v>
      </c>
      <c r="H18" s="188">
        <v>0.09722222222222222</v>
      </c>
    </row>
    <row r="19" spans="2:8" ht="12.75">
      <c r="B19" s="186">
        <v>13</v>
      </c>
      <c r="C19" s="189" t="s">
        <v>5</v>
      </c>
      <c r="D19" s="189" t="s">
        <v>4</v>
      </c>
      <c r="E19" s="187" t="s">
        <v>225</v>
      </c>
      <c r="F19" s="187" t="s">
        <v>220</v>
      </c>
      <c r="G19" s="187">
        <v>16</v>
      </c>
      <c r="H19" s="188">
        <v>0.024305555555555556</v>
      </c>
    </row>
    <row r="20" spans="2:8" ht="12.75">
      <c r="B20" s="186">
        <v>12</v>
      </c>
      <c r="C20" s="189" t="s">
        <v>11</v>
      </c>
      <c r="D20" s="189" t="s">
        <v>5</v>
      </c>
      <c r="E20" s="187" t="s">
        <v>225</v>
      </c>
      <c r="F20" s="187" t="s">
        <v>220</v>
      </c>
      <c r="G20" s="187">
        <v>15</v>
      </c>
      <c r="H20" s="188">
        <v>0.07291666666666667</v>
      </c>
    </row>
    <row r="21" spans="2:8" ht="12.75">
      <c r="B21" s="186">
        <v>11</v>
      </c>
      <c r="C21" s="189" t="s">
        <v>11</v>
      </c>
      <c r="D21" s="189" t="s">
        <v>7</v>
      </c>
      <c r="E21" s="187" t="s">
        <v>225</v>
      </c>
      <c r="F21" s="187" t="s">
        <v>220</v>
      </c>
      <c r="G21" s="187">
        <v>13</v>
      </c>
      <c r="H21" s="188">
        <v>0.03125</v>
      </c>
    </row>
    <row r="22" spans="2:8" ht="12.75">
      <c r="B22" s="186">
        <v>10</v>
      </c>
      <c r="C22" s="189" t="s">
        <v>44</v>
      </c>
      <c r="D22" s="189" t="s">
        <v>232</v>
      </c>
      <c r="E22" s="187" t="s">
        <v>225</v>
      </c>
      <c r="F22" s="187" t="s">
        <v>266</v>
      </c>
      <c r="G22" s="187">
        <v>11</v>
      </c>
      <c r="H22" s="188">
        <v>0.11458333333333333</v>
      </c>
    </row>
    <row r="23" spans="2:8" ht="12.75">
      <c r="B23" s="186">
        <v>9</v>
      </c>
      <c r="C23" s="189" t="s">
        <v>11</v>
      </c>
      <c r="D23" s="189" t="s">
        <v>7</v>
      </c>
      <c r="E23" s="187" t="s">
        <v>225</v>
      </c>
      <c r="F23" s="187" t="s">
        <v>245</v>
      </c>
      <c r="G23" s="187">
        <v>9</v>
      </c>
      <c r="H23" s="188">
        <v>0.034722222222222224</v>
      </c>
    </row>
    <row r="24" spans="2:8" ht="12.75">
      <c r="B24" s="186">
        <v>8</v>
      </c>
      <c r="C24" s="189" t="s">
        <v>5</v>
      </c>
      <c r="D24" s="189" t="s">
        <v>11</v>
      </c>
      <c r="E24" s="187" t="s">
        <v>225</v>
      </c>
      <c r="F24" s="187" t="s">
        <v>220</v>
      </c>
      <c r="G24" s="187">
        <v>8</v>
      </c>
      <c r="H24" s="188">
        <v>0.07291666666666667</v>
      </c>
    </row>
    <row r="25" spans="2:8" ht="12.75">
      <c r="B25" s="186">
        <v>7</v>
      </c>
      <c r="C25" s="189" t="s">
        <v>187</v>
      </c>
      <c r="D25" s="189" t="s">
        <v>237</v>
      </c>
      <c r="E25" s="187" t="s">
        <v>225</v>
      </c>
      <c r="F25" s="187" t="s">
        <v>220</v>
      </c>
      <c r="G25" s="187">
        <v>6</v>
      </c>
      <c r="H25" s="188">
        <v>0.024305555555555556</v>
      </c>
    </row>
    <row r="26" spans="2:8" ht="12.75">
      <c r="B26" s="186">
        <v>6</v>
      </c>
      <c r="C26" s="187" t="s">
        <v>44</v>
      </c>
      <c r="D26" s="187" t="s">
        <v>187</v>
      </c>
      <c r="E26" s="187" t="s">
        <v>225</v>
      </c>
      <c r="F26" s="187" t="s">
        <v>220</v>
      </c>
      <c r="G26" s="187">
        <v>5</v>
      </c>
      <c r="H26" s="188">
        <v>0.027777777777777776</v>
      </c>
    </row>
    <row r="27" spans="2:8" ht="12.75">
      <c r="B27" s="186">
        <v>5</v>
      </c>
      <c r="C27" s="189" t="s">
        <v>11</v>
      </c>
      <c r="D27" s="189" t="s">
        <v>222</v>
      </c>
      <c r="E27" s="187" t="s">
        <v>68</v>
      </c>
      <c r="F27" s="187" t="s">
        <v>220</v>
      </c>
      <c r="G27" s="187">
        <v>35</v>
      </c>
      <c r="H27" s="188">
        <v>0.03125</v>
      </c>
    </row>
    <row r="28" spans="2:8" ht="12.75">
      <c r="B28" s="186">
        <v>4</v>
      </c>
      <c r="C28" s="189" t="s">
        <v>222</v>
      </c>
      <c r="D28" s="189" t="s">
        <v>224</v>
      </c>
      <c r="E28" s="187" t="s">
        <v>225</v>
      </c>
      <c r="F28" s="187" t="s">
        <v>206</v>
      </c>
      <c r="G28" s="187">
        <v>3</v>
      </c>
      <c r="H28" s="188">
        <v>0.020833333333333332</v>
      </c>
    </row>
    <row r="29" spans="2:8" ht="12.75">
      <c r="B29" s="186">
        <v>3</v>
      </c>
      <c r="C29" s="187" t="s">
        <v>11</v>
      </c>
      <c r="D29" s="187" t="s">
        <v>222</v>
      </c>
      <c r="E29" s="187" t="s">
        <v>68</v>
      </c>
      <c r="F29" s="187" t="s">
        <v>220</v>
      </c>
      <c r="G29" s="187">
        <v>33</v>
      </c>
      <c r="H29" s="188">
        <v>0.034722222222222224</v>
      </c>
    </row>
    <row r="30" spans="2:8" ht="12.75">
      <c r="B30" s="186">
        <v>2</v>
      </c>
      <c r="C30" s="187" t="s">
        <v>222</v>
      </c>
      <c r="D30" s="187" t="s">
        <v>11</v>
      </c>
      <c r="E30" s="187" t="s">
        <v>223</v>
      </c>
      <c r="F30" s="187" t="s">
        <v>200</v>
      </c>
      <c r="G30" s="187">
        <v>1</v>
      </c>
      <c r="H30" s="188">
        <v>0.04861111111111111</v>
      </c>
    </row>
    <row r="31" spans="2:8" ht="13.5" thickBot="1">
      <c r="B31" s="194">
        <v>1</v>
      </c>
      <c r="C31" s="195" t="s">
        <v>5</v>
      </c>
      <c r="D31" s="195" t="s">
        <v>4</v>
      </c>
      <c r="E31" s="195" t="s">
        <v>68</v>
      </c>
      <c r="F31" s="195" t="s">
        <v>220</v>
      </c>
      <c r="G31" s="195">
        <v>30</v>
      </c>
      <c r="H31" s="196">
        <v>0.027777777777777776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J19"/>
  <sheetViews>
    <sheetView workbookViewId="0" topLeftCell="A1">
      <selection activeCell="D31" sqref="D31"/>
    </sheetView>
  </sheetViews>
  <sheetFormatPr defaultColWidth="9.140625" defaultRowHeight="12.75"/>
  <cols>
    <col min="1" max="1" width="0.85546875" style="0" customWidth="1"/>
    <col min="3" max="3" width="8.00390625" style="0" customWidth="1"/>
    <col min="4" max="4" width="8.140625" style="0" bestFit="1" customWidth="1"/>
    <col min="5" max="5" width="22.421875" style="0" customWidth="1"/>
    <col min="6" max="6" width="11.28125" style="0" bestFit="1" customWidth="1"/>
    <col min="7" max="7" width="18.00390625" style="0" customWidth="1"/>
    <col min="8" max="8" width="10.28125" style="0" customWidth="1"/>
  </cols>
  <sheetData>
    <row r="1" ht="13.5" thickBot="1"/>
    <row r="2" spans="2:8" ht="12.75">
      <c r="B2" s="3" t="s">
        <v>27</v>
      </c>
      <c r="C2" s="4"/>
      <c r="D2" s="4"/>
      <c r="E2" s="4"/>
      <c r="F2" s="4"/>
      <c r="G2" s="4"/>
      <c r="H2" s="21"/>
    </row>
    <row r="3" spans="2:10" ht="13.5" thickBot="1">
      <c r="B3" s="5" t="s">
        <v>80</v>
      </c>
      <c r="C3" s="6"/>
      <c r="D3" s="6"/>
      <c r="E3" s="6"/>
      <c r="F3" s="6"/>
      <c r="G3" s="6"/>
      <c r="H3" s="22"/>
      <c r="J3" s="146"/>
    </row>
    <row r="4" spans="2:10" ht="13.5" thickBot="1">
      <c r="B4" s="158"/>
      <c r="C4" s="8"/>
      <c r="D4" s="8"/>
      <c r="E4" s="8"/>
      <c r="F4" s="8"/>
      <c r="G4" s="8"/>
      <c r="H4" s="23"/>
      <c r="J4" s="146"/>
    </row>
    <row r="5" spans="2:10" ht="13.5" thickBot="1">
      <c r="B5" s="241" t="s">
        <v>215</v>
      </c>
      <c r="C5" s="10"/>
      <c r="D5" s="250">
        <v>10</v>
      </c>
      <c r="E5" s="10"/>
      <c r="F5" s="10"/>
      <c r="G5" s="10"/>
      <c r="H5" s="169"/>
      <c r="J5" s="146"/>
    </row>
    <row r="6" spans="2:10" ht="13.5" thickBot="1">
      <c r="B6" s="242" t="s">
        <v>216</v>
      </c>
      <c r="C6" s="20"/>
      <c r="D6" s="236">
        <f>SUM(H9:H19)</f>
        <v>0.9548611111111112</v>
      </c>
      <c r="E6" s="170"/>
      <c r="F6" s="170"/>
      <c r="G6" s="20"/>
      <c r="H6" s="145"/>
      <c r="J6" s="146"/>
    </row>
    <row r="7" spans="2:8" ht="12.75">
      <c r="B7" s="9"/>
      <c r="C7" s="10"/>
      <c r="D7" s="10"/>
      <c r="E7" s="10"/>
      <c r="F7" s="10"/>
      <c r="G7" s="173" t="s">
        <v>10</v>
      </c>
      <c r="H7" s="165"/>
    </row>
    <row r="8" spans="2:8" ht="13.5" thickBot="1">
      <c r="B8" s="166" t="s">
        <v>0</v>
      </c>
      <c r="C8" s="167" t="s">
        <v>1</v>
      </c>
      <c r="D8" s="167" t="s">
        <v>2</v>
      </c>
      <c r="E8" s="167" t="s">
        <v>3</v>
      </c>
      <c r="F8" s="167" t="s">
        <v>217</v>
      </c>
      <c r="G8" s="167" t="s">
        <v>218</v>
      </c>
      <c r="H8" s="168" t="s">
        <v>8</v>
      </c>
    </row>
    <row r="9" spans="2:8" ht="12.75">
      <c r="B9" s="186"/>
      <c r="C9" s="187"/>
      <c r="D9" s="187"/>
      <c r="E9" s="187"/>
      <c r="F9" s="187"/>
      <c r="G9" s="187"/>
      <c r="H9" s="188"/>
    </row>
    <row r="10" spans="2:8" ht="12.75">
      <c r="B10" s="186">
        <v>10</v>
      </c>
      <c r="C10" s="187" t="s">
        <v>15</v>
      </c>
      <c r="D10" s="187" t="s">
        <v>11</v>
      </c>
      <c r="E10" s="187" t="s">
        <v>160</v>
      </c>
      <c r="F10" s="100" t="s">
        <v>162</v>
      </c>
      <c r="G10" s="187">
        <v>21</v>
      </c>
      <c r="H10" s="188">
        <v>0.0625</v>
      </c>
    </row>
    <row r="11" spans="2:8" ht="12.75">
      <c r="B11" s="186">
        <v>9</v>
      </c>
      <c r="C11" s="187" t="s">
        <v>158</v>
      </c>
      <c r="D11" s="187" t="s">
        <v>15</v>
      </c>
      <c r="E11" s="187" t="s">
        <v>160</v>
      </c>
      <c r="F11" s="100" t="s">
        <v>162</v>
      </c>
      <c r="G11" s="187">
        <v>20</v>
      </c>
      <c r="H11" s="188">
        <v>0.16666666666666666</v>
      </c>
    </row>
    <row r="12" spans="2:8" ht="12.75">
      <c r="B12" s="186">
        <v>8</v>
      </c>
      <c r="C12" s="187" t="s">
        <v>156</v>
      </c>
      <c r="D12" s="187" t="s">
        <v>158</v>
      </c>
      <c r="E12" s="187" t="s">
        <v>160</v>
      </c>
      <c r="F12" s="100" t="s">
        <v>162</v>
      </c>
      <c r="G12" s="187">
        <v>19</v>
      </c>
      <c r="H12" s="188">
        <v>0.0763888888888889</v>
      </c>
    </row>
    <row r="13" spans="2:8" ht="12.75">
      <c r="B13" s="186">
        <v>7</v>
      </c>
      <c r="C13" s="187" t="s">
        <v>158</v>
      </c>
      <c r="D13" s="187" t="s">
        <v>156</v>
      </c>
      <c r="E13" s="187" t="s">
        <v>160</v>
      </c>
      <c r="F13" s="100" t="s">
        <v>162</v>
      </c>
      <c r="G13" s="187">
        <v>18</v>
      </c>
      <c r="H13" s="188">
        <v>0.0763888888888889</v>
      </c>
    </row>
    <row r="14" spans="2:8" ht="12.75">
      <c r="B14" s="186">
        <v>6</v>
      </c>
      <c r="C14" s="187" t="s">
        <v>156</v>
      </c>
      <c r="D14" s="187" t="s">
        <v>158</v>
      </c>
      <c r="E14" s="187" t="s">
        <v>160</v>
      </c>
      <c r="F14" s="100" t="s">
        <v>162</v>
      </c>
      <c r="G14" s="187">
        <v>17</v>
      </c>
      <c r="H14" s="188">
        <v>0.0763888888888889</v>
      </c>
    </row>
    <row r="15" spans="2:8" ht="12.75">
      <c r="B15" s="186">
        <v>5</v>
      </c>
      <c r="C15" s="187" t="s">
        <v>158</v>
      </c>
      <c r="D15" s="187" t="s">
        <v>156</v>
      </c>
      <c r="E15" s="187" t="s">
        <v>160</v>
      </c>
      <c r="F15" s="100" t="s">
        <v>162</v>
      </c>
      <c r="G15" s="187">
        <v>16</v>
      </c>
      <c r="H15" s="188">
        <v>0.0763888888888889</v>
      </c>
    </row>
    <row r="16" spans="2:8" ht="12.75">
      <c r="B16" s="186">
        <v>4</v>
      </c>
      <c r="C16" s="187" t="s">
        <v>7</v>
      </c>
      <c r="D16" s="187" t="s">
        <v>158</v>
      </c>
      <c r="E16" s="187" t="s">
        <v>160</v>
      </c>
      <c r="F16" s="100" t="s">
        <v>162</v>
      </c>
      <c r="G16" s="187">
        <v>15</v>
      </c>
      <c r="H16" s="188">
        <v>0.2222222222222222</v>
      </c>
    </row>
    <row r="17" spans="2:8" ht="12.75">
      <c r="B17" s="192">
        <v>3</v>
      </c>
      <c r="C17" s="191" t="s">
        <v>16</v>
      </c>
      <c r="D17" s="191" t="s">
        <v>17</v>
      </c>
      <c r="E17" s="191" t="s">
        <v>38</v>
      </c>
      <c r="F17" s="189" t="s">
        <v>201</v>
      </c>
      <c r="G17" s="191">
        <v>3</v>
      </c>
      <c r="H17" s="193">
        <v>0.03819444444444444</v>
      </c>
    </row>
    <row r="18" spans="2:8" ht="12.75">
      <c r="B18" s="192">
        <v>2</v>
      </c>
      <c r="C18" s="191" t="s">
        <v>11</v>
      </c>
      <c r="D18" s="191" t="s">
        <v>16</v>
      </c>
      <c r="E18" s="191" t="s">
        <v>38</v>
      </c>
      <c r="F18" s="189" t="s">
        <v>201</v>
      </c>
      <c r="G18" s="191">
        <v>2</v>
      </c>
      <c r="H18" s="193">
        <v>0.11458333333333333</v>
      </c>
    </row>
    <row r="19" spans="2:8" ht="13.5" thickBot="1">
      <c r="B19" s="194">
        <v>1</v>
      </c>
      <c r="C19" s="195" t="s">
        <v>15</v>
      </c>
      <c r="D19" s="195" t="s">
        <v>11</v>
      </c>
      <c r="E19" s="195" t="s">
        <v>38</v>
      </c>
      <c r="F19" s="195" t="s">
        <v>200</v>
      </c>
      <c r="G19" s="195">
        <v>1</v>
      </c>
      <c r="H19" s="196">
        <v>0.04513888888888889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B2:H24"/>
  <sheetViews>
    <sheetView workbookViewId="0" topLeftCell="A1">
      <selection activeCell="J17" sqref="J17"/>
    </sheetView>
  </sheetViews>
  <sheetFormatPr defaultColWidth="9.140625" defaultRowHeight="12.75"/>
  <cols>
    <col min="1" max="1" width="1.1484375" style="0" customWidth="1"/>
    <col min="3" max="3" width="8.00390625" style="0" customWidth="1"/>
    <col min="4" max="4" width="7.421875" style="0" customWidth="1"/>
    <col min="5" max="5" width="22.421875" style="0" customWidth="1"/>
    <col min="6" max="6" width="18.00390625" style="0" customWidth="1"/>
    <col min="7" max="7" width="10.28125" style="0" customWidth="1"/>
  </cols>
  <sheetData>
    <row r="1" ht="13.5" thickBot="1"/>
    <row r="2" ht="13.5" thickBot="1">
      <c r="E2" s="89" t="s">
        <v>61</v>
      </c>
    </row>
    <row r="3" ht="13.5" thickBot="1"/>
    <row r="4" spans="2:7" ht="12.75">
      <c r="B4" s="79"/>
      <c r="C4" s="80"/>
      <c r="D4" s="80"/>
      <c r="E4" s="80"/>
      <c r="F4" s="80"/>
      <c r="G4" s="81"/>
    </row>
    <row r="5" spans="2:7" ht="12.75">
      <c r="B5" s="82"/>
      <c r="C5" s="83"/>
      <c r="D5" s="83"/>
      <c r="E5" s="84" t="s">
        <v>37</v>
      </c>
      <c r="F5" s="83"/>
      <c r="G5" s="85"/>
    </row>
    <row r="6" spans="2:7" ht="13.5" thickBot="1">
      <c r="B6" s="86"/>
      <c r="C6" s="87"/>
      <c r="D6" s="87"/>
      <c r="E6" s="87"/>
      <c r="F6" s="87"/>
      <c r="G6" s="88"/>
    </row>
    <row r="7" spans="2:7" ht="13.5" thickBot="1">
      <c r="B7" s="16"/>
      <c r="C7" s="18"/>
      <c r="D7" s="18"/>
      <c r="E7" s="18"/>
      <c r="F7" s="18"/>
      <c r="G7" s="24"/>
    </row>
    <row r="8" spans="2:7" ht="13.5" thickBot="1">
      <c r="B8" s="9" t="s">
        <v>18</v>
      </c>
      <c r="C8" s="10"/>
      <c r="D8" s="10"/>
      <c r="E8" s="31" t="s">
        <v>9</v>
      </c>
      <c r="F8" s="10"/>
      <c r="G8" s="25" t="s">
        <v>19</v>
      </c>
    </row>
    <row r="9" spans="2:7" ht="13.5" thickBot="1">
      <c r="B9" s="29">
        <v>12</v>
      </c>
      <c r="C9" s="13"/>
      <c r="D9" s="13"/>
      <c r="E9" s="13"/>
      <c r="F9" s="13"/>
      <c r="G9" s="53">
        <f>SUM(G12:G24)</f>
        <v>3.583333333333333</v>
      </c>
    </row>
    <row r="10" spans="2:7" ht="13.5" thickBot="1">
      <c r="B10" s="16"/>
      <c r="C10" s="18"/>
      <c r="D10" s="18"/>
      <c r="E10" s="18"/>
      <c r="F10" s="18"/>
      <c r="G10" s="24"/>
    </row>
    <row r="11" spans="2:7" ht="13.5" thickBot="1"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10</v>
      </c>
      <c r="G11" s="26" t="s">
        <v>8</v>
      </c>
    </row>
    <row r="12" spans="2:7" s="37" customFormat="1" ht="12.75">
      <c r="B12" s="34"/>
      <c r="C12" s="35"/>
      <c r="D12" s="35"/>
      <c r="E12" s="35"/>
      <c r="F12" s="35"/>
      <c r="G12" s="54"/>
    </row>
    <row r="13" spans="2:7" s="37" customFormat="1" ht="12.75">
      <c r="B13" s="34">
        <v>12</v>
      </c>
      <c r="C13" s="35" t="s">
        <v>71</v>
      </c>
      <c r="D13" s="35" t="s">
        <v>11</v>
      </c>
      <c r="E13" s="18" t="s">
        <v>36</v>
      </c>
      <c r="F13" s="35">
        <v>12</v>
      </c>
      <c r="G13" s="54">
        <v>0.3055555555555555</v>
      </c>
    </row>
    <row r="14" spans="2:8" s="37" customFormat="1" ht="12.75">
      <c r="B14" s="34">
        <v>11</v>
      </c>
      <c r="C14" s="35" t="s">
        <v>60</v>
      </c>
      <c r="D14" s="35" t="s">
        <v>71</v>
      </c>
      <c r="E14" s="18" t="s">
        <v>36</v>
      </c>
      <c r="F14" s="35">
        <v>11</v>
      </c>
      <c r="G14" s="54">
        <v>0.20138888888888887</v>
      </c>
      <c r="H14" s="162">
        <v>0.2020833333333333</v>
      </c>
    </row>
    <row r="15" spans="2:7" s="37" customFormat="1" ht="12.75">
      <c r="B15" s="34">
        <v>10</v>
      </c>
      <c r="C15" s="35" t="s">
        <v>56</v>
      </c>
      <c r="D15" s="35" t="s">
        <v>60</v>
      </c>
      <c r="E15" s="18" t="s">
        <v>36</v>
      </c>
      <c r="F15" s="35">
        <v>10</v>
      </c>
      <c r="G15" s="54">
        <v>0.4375</v>
      </c>
    </row>
    <row r="16" spans="2:7" s="37" customFormat="1" ht="12.75">
      <c r="B16" s="34">
        <v>9</v>
      </c>
      <c r="C16" s="35" t="s">
        <v>47</v>
      </c>
      <c r="D16" s="35" t="s">
        <v>56</v>
      </c>
      <c r="E16" s="18" t="s">
        <v>36</v>
      </c>
      <c r="F16" s="35">
        <v>9</v>
      </c>
      <c r="G16" s="54">
        <v>0.3333333333333333</v>
      </c>
    </row>
    <row r="17" spans="2:7" s="37" customFormat="1" ht="12.75">
      <c r="B17" s="34">
        <v>8</v>
      </c>
      <c r="C17" s="35" t="s">
        <v>35</v>
      </c>
      <c r="D17" s="35" t="s">
        <v>47</v>
      </c>
      <c r="E17" s="18" t="s">
        <v>36</v>
      </c>
      <c r="F17" s="35">
        <v>8</v>
      </c>
      <c r="G17" s="54">
        <v>0.6875</v>
      </c>
    </row>
    <row r="18" spans="2:7" s="37" customFormat="1" ht="12.75">
      <c r="B18" s="34">
        <v>7</v>
      </c>
      <c r="C18" s="35" t="s">
        <v>11</v>
      </c>
      <c r="D18" s="35" t="s">
        <v>35</v>
      </c>
      <c r="E18" s="18" t="s">
        <v>36</v>
      </c>
      <c r="F18" s="35">
        <v>7</v>
      </c>
      <c r="G18" s="54">
        <v>0.4375</v>
      </c>
    </row>
    <row r="19" spans="2:7" s="37" customFormat="1" ht="12.75">
      <c r="B19" s="34">
        <v>6</v>
      </c>
      <c r="C19" s="35" t="s">
        <v>22</v>
      </c>
      <c r="D19" s="35" t="s">
        <v>11</v>
      </c>
      <c r="E19" s="18" t="s">
        <v>36</v>
      </c>
      <c r="F19" s="35">
        <v>6</v>
      </c>
      <c r="G19" s="54">
        <v>0.0763888888888889</v>
      </c>
    </row>
    <row r="20" spans="2:7" s="37" customFormat="1" ht="12.75">
      <c r="B20" s="34">
        <v>5</v>
      </c>
      <c r="C20" s="35" t="s">
        <v>11</v>
      </c>
      <c r="D20" s="35" t="s">
        <v>22</v>
      </c>
      <c r="E20" s="18" t="s">
        <v>36</v>
      </c>
      <c r="F20" s="35">
        <v>5</v>
      </c>
      <c r="G20" s="54">
        <v>0.0763888888888889</v>
      </c>
    </row>
    <row r="21" spans="2:7" s="37" customFormat="1" ht="12.75">
      <c r="B21" s="34">
        <v>4</v>
      </c>
      <c r="C21" s="35" t="s">
        <v>4</v>
      </c>
      <c r="D21" s="35" t="s">
        <v>11</v>
      </c>
      <c r="E21" s="18" t="s">
        <v>36</v>
      </c>
      <c r="F21" s="35">
        <v>4</v>
      </c>
      <c r="G21" s="54">
        <v>0.0763888888888889</v>
      </c>
    </row>
    <row r="22" spans="2:7" ht="12.75">
      <c r="B22" s="16">
        <v>3</v>
      </c>
      <c r="C22" s="18" t="s">
        <v>11</v>
      </c>
      <c r="D22" s="18" t="s">
        <v>4</v>
      </c>
      <c r="E22" s="18" t="s">
        <v>36</v>
      </c>
      <c r="F22" s="18">
        <v>3</v>
      </c>
      <c r="G22" s="55">
        <v>0.0763888888888889</v>
      </c>
    </row>
    <row r="23" spans="2:7" ht="12.75">
      <c r="B23" s="16">
        <v>2</v>
      </c>
      <c r="C23" s="18" t="s">
        <v>35</v>
      </c>
      <c r="D23" s="18" t="s">
        <v>11</v>
      </c>
      <c r="E23" s="18" t="s">
        <v>36</v>
      </c>
      <c r="F23" s="18">
        <v>2</v>
      </c>
      <c r="G23" s="55">
        <v>0.4375</v>
      </c>
    </row>
    <row r="24" spans="2:7" ht="13.5" thickBot="1">
      <c r="B24" s="19">
        <v>1</v>
      </c>
      <c r="C24" s="20" t="s">
        <v>11</v>
      </c>
      <c r="D24" s="20" t="s">
        <v>35</v>
      </c>
      <c r="E24" s="20" t="s">
        <v>36</v>
      </c>
      <c r="F24" s="20">
        <v>1</v>
      </c>
      <c r="G24" s="56">
        <v>0.4375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G15"/>
  <sheetViews>
    <sheetView workbookViewId="0" topLeftCell="A1">
      <selection activeCell="D21" sqref="D21"/>
    </sheetView>
  </sheetViews>
  <sheetFormatPr defaultColWidth="9.140625" defaultRowHeight="12.75"/>
  <cols>
    <col min="1" max="1" width="1.28515625" style="0" customWidth="1"/>
    <col min="3" max="3" width="8.00390625" style="0" customWidth="1"/>
    <col min="4" max="4" width="7.421875" style="0" customWidth="1"/>
    <col min="5" max="5" width="22.421875" style="0" customWidth="1"/>
    <col min="6" max="6" width="18.00390625" style="0" customWidth="1"/>
    <col min="7" max="7" width="10.28125" style="0" customWidth="1"/>
  </cols>
  <sheetData>
    <row r="1" ht="13.5" thickBot="1"/>
    <row r="2" spans="2:7" ht="12.75">
      <c r="B2" s="3" t="s">
        <v>62</v>
      </c>
      <c r="C2" s="4"/>
      <c r="D2" s="4"/>
      <c r="E2" s="4"/>
      <c r="F2" s="4"/>
      <c r="G2" s="21"/>
    </row>
    <row r="3" spans="2:7" ht="13.5" thickBot="1">
      <c r="B3" s="5" t="s">
        <v>287</v>
      </c>
      <c r="C3" s="6"/>
      <c r="D3" s="6"/>
      <c r="E3" s="234"/>
      <c r="F3" s="6"/>
      <c r="G3" s="22"/>
    </row>
    <row r="4" spans="2:7" ht="13.5" thickBot="1">
      <c r="B4" s="99"/>
      <c r="C4" s="8"/>
      <c r="D4" s="8"/>
      <c r="E4" s="8"/>
      <c r="F4" s="8"/>
      <c r="G4" s="23"/>
    </row>
    <row r="5" spans="2:7" ht="13.5" thickBot="1">
      <c r="B5" s="16"/>
      <c r="C5" s="18"/>
      <c r="D5" s="18"/>
      <c r="E5" s="18"/>
      <c r="F5" s="18"/>
      <c r="G5" s="24"/>
    </row>
    <row r="6" spans="2:7" ht="13.5" thickBot="1">
      <c r="B6" s="9" t="s">
        <v>18</v>
      </c>
      <c r="C6" s="10"/>
      <c r="D6" s="10"/>
      <c r="E6" s="31" t="s">
        <v>9</v>
      </c>
      <c r="F6" s="10"/>
      <c r="G6" s="25" t="s">
        <v>19</v>
      </c>
    </row>
    <row r="7" spans="2:7" ht="13.5" thickBot="1">
      <c r="B7" s="29"/>
      <c r="C7" s="13"/>
      <c r="D7" s="13"/>
      <c r="E7" s="13"/>
      <c r="F7" s="13"/>
      <c r="G7" s="53">
        <f>SUM(G10:G15)</f>
        <v>0.22916666666666663</v>
      </c>
    </row>
    <row r="8" spans="2:7" ht="13.5" thickBot="1">
      <c r="B8" s="74">
        <v>5</v>
      </c>
      <c r="C8" s="18"/>
      <c r="D8" s="18"/>
      <c r="E8" s="18"/>
      <c r="F8" s="18"/>
      <c r="G8" s="24"/>
    </row>
    <row r="9" spans="2:7" ht="13.5" thickBot="1">
      <c r="B9" s="14" t="s">
        <v>0</v>
      </c>
      <c r="C9" s="15" t="s">
        <v>1</v>
      </c>
      <c r="D9" s="15" t="s">
        <v>2</v>
      </c>
      <c r="E9" s="15" t="s">
        <v>3</v>
      </c>
      <c r="F9" s="15" t="s">
        <v>10</v>
      </c>
      <c r="G9" s="26" t="s">
        <v>8</v>
      </c>
    </row>
    <row r="10" spans="2:7" ht="12.75">
      <c r="B10" s="243"/>
      <c r="C10" s="244"/>
      <c r="D10" s="244"/>
      <c r="E10" s="244"/>
      <c r="F10" s="245"/>
      <c r="G10" s="246"/>
    </row>
    <row r="11" spans="2:7" ht="12.75">
      <c r="B11" s="186">
        <v>5</v>
      </c>
      <c r="C11" s="187" t="s">
        <v>5</v>
      </c>
      <c r="D11" s="187" t="s">
        <v>21</v>
      </c>
      <c r="E11" s="187" t="s">
        <v>166</v>
      </c>
      <c r="F11" s="247">
        <v>5</v>
      </c>
      <c r="G11" s="188">
        <v>0.041666666666666664</v>
      </c>
    </row>
    <row r="12" spans="2:7" ht="12.75">
      <c r="B12" s="186">
        <v>4</v>
      </c>
      <c r="C12" s="187" t="s">
        <v>11</v>
      </c>
      <c r="D12" s="187" t="s">
        <v>5</v>
      </c>
      <c r="E12" s="187" t="s">
        <v>166</v>
      </c>
      <c r="F12" s="247">
        <v>4</v>
      </c>
      <c r="G12" s="188">
        <v>0.05555555555555555</v>
      </c>
    </row>
    <row r="13" spans="2:7" ht="12.75">
      <c r="B13" s="186">
        <v>3</v>
      </c>
      <c r="C13" s="187" t="s">
        <v>5</v>
      </c>
      <c r="D13" s="187" t="s">
        <v>11</v>
      </c>
      <c r="E13" s="187" t="s">
        <v>166</v>
      </c>
      <c r="F13" s="247">
        <v>3</v>
      </c>
      <c r="G13" s="188">
        <v>0.04861111111111111</v>
      </c>
    </row>
    <row r="14" spans="2:7" ht="12.75">
      <c r="B14" s="192">
        <v>2</v>
      </c>
      <c r="C14" s="191" t="s">
        <v>21</v>
      </c>
      <c r="D14" s="191" t="s">
        <v>5</v>
      </c>
      <c r="E14" s="187" t="s">
        <v>166</v>
      </c>
      <c r="F14" s="248">
        <v>2</v>
      </c>
      <c r="G14" s="193">
        <v>0.041666666666666664</v>
      </c>
    </row>
    <row r="15" spans="2:7" ht="13.5" thickBot="1">
      <c r="B15" s="194">
        <v>1</v>
      </c>
      <c r="C15" s="195" t="s">
        <v>5</v>
      </c>
      <c r="D15" s="195" t="s">
        <v>21</v>
      </c>
      <c r="E15" s="231" t="s">
        <v>166</v>
      </c>
      <c r="F15" s="249">
        <v>1</v>
      </c>
      <c r="G15" s="196">
        <v>0.041666666666666664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3:J18"/>
  <sheetViews>
    <sheetView workbookViewId="0" topLeftCell="A1">
      <selection activeCell="J17" sqref="J17"/>
    </sheetView>
  </sheetViews>
  <sheetFormatPr defaultColWidth="9.140625" defaultRowHeight="12.75"/>
  <cols>
    <col min="6" max="6" width="8.00390625" style="0" customWidth="1"/>
    <col min="7" max="7" width="7.421875" style="0" customWidth="1"/>
    <col min="8" max="8" width="22.421875" style="0" customWidth="1"/>
    <col min="9" max="9" width="18.00390625" style="0" customWidth="1"/>
    <col min="10" max="10" width="10.28125" style="0" customWidth="1"/>
  </cols>
  <sheetData>
    <row r="2" ht="13.5" thickBot="1"/>
    <row r="3" spans="5:10" ht="13.5" thickBot="1">
      <c r="E3" s="3"/>
      <c r="F3" s="4"/>
      <c r="G3" s="4"/>
      <c r="H3" s="4"/>
      <c r="I3" s="4"/>
      <c r="J3" s="21"/>
    </row>
    <row r="4" spans="5:10" ht="13.5" thickBot="1">
      <c r="E4" s="5"/>
      <c r="F4" s="6"/>
      <c r="G4" s="6"/>
      <c r="H4" s="2" t="s">
        <v>26</v>
      </c>
      <c r="I4" s="159"/>
      <c r="J4" s="22"/>
    </row>
    <row r="5" spans="5:10" ht="13.5" thickBot="1">
      <c r="E5" s="7"/>
      <c r="F5" s="8"/>
      <c r="G5" s="8"/>
      <c r="H5" s="8"/>
      <c r="I5" s="8"/>
      <c r="J5" s="23"/>
    </row>
    <row r="6" spans="5:10" ht="13.5" thickBot="1">
      <c r="E6" s="16"/>
      <c r="F6" s="18"/>
      <c r="G6" s="18"/>
      <c r="H6" s="18"/>
      <c r="I6" s="18"/>
      <c r="J6" s="24"/>
    </row>
    <row r="7" spans="2:10" ht="13.5" thickBot="1">
      <c r="B7" s="101" t="s">
        <v>163</v>
      </c>
      <c r="E7" s="9" t="s">
        <v>18</v>
      </c>
      <c r="F7" s="10"/>
      <c r="G7" s="10"/>
      <c r="H7" s="31" t="s">
        <v>9</v>
      </c>
      <c r="I7" s="10"/>
      <c r="J7" s="25" t="s">
        <v>19</v>
      </c>
    </row>
    <row r="8" spans="5:10" ht="13.5" thickBot="1">
      <c r="E8" s="29">
        <v>7</v>
      </c>
      <c r="F8" s="13"/>
      <c r="G8" s="13"/>
      <c r="H8" s="13"/>
      <c r="I8" s="13"/>
      <c r="J8" s="61">
        <f>SUM(J11:J18)</f>
        <v>1.0416666666666665</v>
      </c>
    </row>
    <row r="9" spans="2:10" ht="13.5" thickBot="1">
      <c r="B9" s="101" t="s">
        <v>164</v>
      </c>
      <c r="E9" s="16"/>
      <c r="F9" s="18"/>
      <c r="G9" s="18"/>
      <c r="H9" s="18"/>
      <c r="I9" s="18"/>
      <c r="J9" s="24"/>
    </row>
    <row r="10" spans="5:10" ht="13.5" thickBot="1">
      <c r="E10" s="14" t="s">
        <v>0</v>
      </c>
      <c r="F10" s="15" t="s">
        <v>1</v>
      </c>
      <c r="G10" s="15" t="s">
        <v>2</v>
      </c>
      <c r="H10" s="15" t="s">
        <v>3</v>
      </c>
      <c r="I10" s="15" t="s">
        <v>10</v>
      </c>
      <c r="J10" s="26" t="s">
        <v>8</v>
      </c>
    </row>
    <row r="11" spans="2:10" ht="12.75">
      <c r="B11" s="101" t="s">
        <v>165</v>
      </c>
      <c r="E11" s="32"/>
      <c r="F11" s="33"/>
      <c r="G11" s="33"/>
      <c r="H11" s="33"/>
      <c r="I11" s="33"/>
      <c r="J11" s="126"/>
    </row>
    <row r="12" spans="5:10" ht="12.75">
      <c r="E12" s="34">
        <v>7</v>
      </c>
      <c r="F12" s="35" t="s">
        <v>154</v>
      </c>
      <c r="G12" s="35" t="s">
        <v>11</v>
      </c>
      <c r="H12" s="35" t="s">
        <v>152</v>
      </c>
      <c r="I12" s="35">
        <v>22</v>
      </c>
      <c r="J12" s="54">
        <v>0.24305555555555555</v>
      </c>
    </row>
    <row r="13" spans="5:10" ht="12.75">
      <c r="E13" s="34">
        <v>6</v>
      </c>
      <c r="F13" s="35" t="s">
        <v>150</v>
      </c>
      <c r="G13" s="35" t="s">
        <v>154</v>
      </c>
      <c r="H13" s="35" t="s">
        <v>152</v>
      </c>
      <c r="I13" s="35">
        <v>21</v>
      </c>
      <c r="J13" s="54">
        <v>0.034722222222222224</v>
      </c>
    </row>
    <row r="14" spans="5:10" ht="12.75">
      <c r="E14" s="34">
        <v>5</v>
      </c>
      <c r="F14" s="35" t="s">
        <v>154</v>
      </c>
      <c r="G14" s="35" t="s">
        <v>150</v>
      </c>
      <c r="H14" s="35" t="s">
        <v>152</v>
      </c>
      <c r="I14" s="35">
        <v>20</v>
      </c>
      <c r="J14" s="54">
        <v>0.03125</v>
      </c>
    </row>
    <row r="15" spans="5:10" ht="12.75">
      <c r="E15" s="34">
        <v>4</v>
      </c>
      <c r="F15" s="35" t="s">
        <v>150</v>
      </c>
      <c r="G15" s="35" t="s">
        <v>154</v>
      </c>
      <c r="H15" s="35" t="s">
        <v>152</v>
      </c>
      <c r="I15" s="35">
        <v>19</v>
      </c>
      <c r="J15" s="54">
        <v>0.034722222222222224</v>
      </c>
    </row>
    <row r="16" spans="5:10" ht="12.75">
      <c r="E16" s="34">
        <v>3</v>
      </c>
      <c r="F16" s="35" t="s">
        <v>11</v>
      </c>
      <c r="G16" s="35" t="s">
        <v>150</v>
      </c>
      <c r="H16" s="35" t="s">
        <v>152</v>
      </c>
      <c r="I16" s="35">
        <v>18</v>
      </c>
      <c r="J16" s="54">
        <v>0.3333333333333333</v>
      </c>
    </row>
    <row r="17" spans="5:10" ht="12.75">
      <c r="E17" s="34">
        <v>2</v>
      </c>
      <c r="F17" s="123" t="s">
        <v>11</v>
      </c>
      <c r="G17" s="123" t="s">
        <v>4</v>
      </c>
      <c r="H17" s="123" t="s">
        <v>25</v>
      </c>
      <c r="I17" s="35">
        <v>2</v>
      </c>
      <c r="J17" s="54">
        <v>0.10416666666666667</v>
      </c>
    </row>
    <row r="18" spans="5:10" ht="13.5" thickBot="1">
      <c r="E18" s="49">
        <v>1</v>
      </c>
      <c r="F18" s="147" t="s">
        <v>14</v>
      </c>
      <c r="G18" s="147" t="s">
        <v>11</v>
      </c>
      <c r="H18" s="147" t="s">
        <v>25</v>
      </c>
      <c r="I18" s="50">
        <v>1</v>
      </c>
      <c r="J18" s="148">
        <v>0.2604166666666667</v>
      </c>
    </row>
  </sheetData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I80"/>
  <sheetViews>
    <sheetView workbookViewId="0" topLeftCell="A1">
      <selection activeCell="G18" sqref="G18"/>
    </sheetView>
  </sheetViews>
  <sheetFormatPr defaultColWidth="9.140625" defaultRowHeight="12.75"/>
  <cols>
    <col min="1" max="1" width="0.85546875" style="0" customWidth="1"/>
    <col min="3" max="3" width="8.00390625" style="0" customWidth="1"/>
    <col min="5" max="5" width="22.421875" style="0" customWidth="1"/>
    <col min="6" max="6" width="10.57421875" style="0" customWidth="1"/>
    <col min="7" max="7" width="14.140625" style="0" bestFit="1" customWidth="1"/>
    <col min="8" max="8" width="9.00390625" style="0" bestFit="1" customWidth="1"/>
    <col min="9" max="9" width="10.28125" style="0" customWidth="1"/>
  </cols>
  <sheetData>
    <row r="1" ht="13.5" thickBot="1"/>
    <row r="2" spans="2:9" ht="13.5" thickBot="1">
      <c r="B2" s="3" t="s">
        <v>54</v>
      </c>
      <c r="C2" s="4"/>
      <c r="D2" s="4"/>
      <c r="E2" s="4"/>
      <c r="F2" s="4"/>
      <c r="G2" s="4"/>
      <c r="H2" s="4"/>
      <c r="I2" s="21"/>
    </row>
    <row r="3" spans="2:9" ht="13.5" thickBot="1">
      <c r="B3" s="171" t="s">
        <v>226</v>
      </c>
      <c r="C3" s="6"/>
      <c r="D3" s="6"/>
      <c r="E3" s="2"/>
      <c r="F3" s="2"/>
      <c r="G3" s="2"/>
      <c r="H3" s="6"/>
      <c r="I3" s="22"/>
    </row>
    <row r="4" spans="2:9" ht="13.5" thickBot="1">
      <c r="B4" s="177"/>
      <c r="C4" s="6"/>
      <c r="D4" s="6"/>
      <c r="E4" s="6"/>
      <c r="F4" s="6"/>
      <c r="G4" s="6"/>
      <c r="H4" s="6"/>
      <c r="I4" s="22"/>
    </row>
    <row r="5" spans="2:9" ht="12.75">
      <c r="B5" s="40" t="s">
        <v>215</v>
      </c>
      <c r="C5" s="178"/>
      <c r="D5" s="179">
        <v>71</v>
      </c>
      <c r="E5" s="180"/>
      <c r="F5" s="180"/>
      <c r="G5" s="180"/>
      <c r="H5" s="178"/>
      <c r="I5" s="181"/>
    </row>
    <row r="6" spans="2:9" ht="13.5" thickBot="1">
      <c r="B6" s="182" t="s">
        <v>216</v>
      </c>
      <c r="C6" s="183"/>
      <c r="D6" s="184">
        <f>SUM(I9:I80)</f>
        <v>4.600694444444443</v>
      </c>
      <c r="E6" s="185"/>
      <c r="F6" s="185"/>
      <c r="G6" s="185"/>
      <c r="H6" s="185"/>
      <c r="I6" s="45"/>
    </row>
    <row r="7" spans="2:9" ht="12.75">
      <c r="B7" s="9"/>
      <c r="C7" s="10"/>
      <c r="D7" s="10"/>
      <c r="E7" s="10"/>
      <c r="F7" s="10"/>
      <c r="G7" s="10"/>
      <c r="H7" s="33" t="s">
        <v>227</v>
      </c>
      <c r="I7" s="169"/>
    </row>
    <row r="8" spans="2:9" ht="13.5" thickBot="1">
      <c r="B8" s="166" t="s">
        <v>0</v>
      </c>
      <c r="C8" s="167" t="s">
        <v>1</v>
      </c>
      <c r="D8" s="167" t="s">
        <v>2</v>
      </c>
      <c r="E8" s="167" t="s">
        <v>3</v>
      </c>
      <c r="F8" s="167"/>
      <c r="G8" s="167"/>
      <c r="H8" s="167" t="s">
        <v>218</v>
      </c>
      <c r="I8" s="175" t="s">
        <v>8</v>
      </c>
    </row>
    <row r="9" spans="2:9" ht="12.75">
      <c r="B9" s="186"/>
      <c r="C9" s="187"/>
      <c r="D9" s="187"/>
      <c r="E9" s="187"/>
      <c r="F9" s="187"/>
      <c r="G9" s="187"/>
      <c r="H9" s="187"/>
      <c r="I9" s="199"/>
    </row>
    <row r="10" spans="2:9" ht="12.75">
      <c r="B10" s="186">
        <v>71</v>
      </c>
      <c r="C10" s="76" t="s">
        <v>11</v>
      </c>
      <c r="D10" s="76" t="s">
        <v>137</v>
      </c>
      <c r="E10" s="187" t="s">
        <v>246</v>
      </c>
      <c r="F10" s="187" t="s">
        <v>247</v>
      </c>
      <c r="G10" s="187" t="s">
        <v>205</v>
      </c>
      <c r="H10" s="187">
        <v>6</v>
      </c>
      <c r="I10" s="188">
        <v>0.10416666666666667</v>
      </c>
    </row>
    <row r="11" spans="2:9" ht="12.75">
      <c r="B11" s="186">
        <v>70</v>
      </c>
      <c r="C11" s="187" t="s">
        <v>14</v>
      </c>
      <c r="D11" s="187" t="s">
        <v>21</v>
      </c>
      <c r="E11" s="100" t="s">
        <v>261</v>
      </c>
      <c r="F11" s="187" t="s">
        <v>250</v>
      </c>
      <c r="G11" s="187" t="s">
        <v>220</v>
      </c>
      <c r="H11" s="187">
        <v>38</v>
      </c>
      <c r="I11" s="240"/>
    </row>
    <row r="12" spans="2:9" ht="12.75">
      <c r="B12" s="186">
        <v>69</v>
      </c>
      <c r="C12" s="76" t="s">
        <v>14</v>
      </c>
      <c r="D12" s="76" t="s">
        <v>189</v>
      </c>
      <c r="E12" s="187" t="s">
        <v>261</v>
      </c>
      <c r="F12" s="187" t="s">
        <v>230</v>
      </c>
      <c r="G12" s="187" t="s">
        <v>220</v>
      </c>
      <c r="H12" s="187">
        <v>28</v>
      </c>
      <c r="I12" s="251">
        <v>0.07291666666666667</v>
      </c>
    </row>
    <row r="13" spans="2:9" ht="12.75">
      <c r="B13" s="186">
        <v>68</v>
      </c>
      <c r="C13" s="76" t="s">
        <v>285</v>
      </c>
      <c r="D13" s="76" t="s">
        <v>21</v>
      </c>
      <c r="E13" s="187" t="s">
        <v>279</v>
      </c>
      <c r="F13" s="187" t="s">
        <v>278</v>
      </c>
      <c r="G13" s="187" t="s">
        <v>220</v>
      </c>
      <c r="H13" s="187">
        <v>6</v>
      </c>
      <c r="I13" s="188">
        <v>0.020833333333333332</v>
      </c>
    </row>
    <row r="14" spans="2:9" ht="12.75">
      <c r="B14" s="186">
        <v>67</v>
      </c>
      <c r="C14" s="76" t="s">
        <v>277</v>
      </c>
      <c r="D14" s="76" t="s">
        <v>189</v>
      </c>
      <c r="E14" s="100" t="s">
        <v>261</v>
      </c>
      <c r="F14" s="187" t="s">
        <v>250</v>
      </c>
      <c r="G14" s="187" t="s">
        <v>220</v>
      </c>
      <c r="H14" s="187">
        <v>36</v>
      </c>
      <c r="I14" s="240"/>
    </row>
    <row r="15" spans="2:9" ht="12.75">
      <c r="B15" s="186">
        <v>66</v>
      </c>
      <c r="C15" s="187" t="s">
        <v>14</v>
      </c>
      <c r="D15" s="187" t="s">
        <v>189</v>
      </c>
      <c r="E15" s="187" t="s">
        <v>261</v>
      </c>
      <c r="F15" s="187" t="s">
        <v>230</v>
      </c>
      <c r="G15" s="187" t="s">
        <v>220</v>
      </c>
      <c r="H15" s="187">
        <v>26</v>
      </c>
      <c r="I15" s="240"/>
    </row>
    <row r="16" spans="2:9" ht="12.75">
      <c r="B16" s="186">
        <v>65</v>
      </c>
      <c r="C16" s="76" t="s">
        <v>44</v>
      </c>
      <c r="D16" s="76" t="s">
        <v>189</v>
      </c>
      <c r="E16" s="187" t="s">
        <v>261</v>
      </c>
      <c r="F16" s="187" t="s">
        <v>230</v>
      </c>
      <c r="G16" s="187" t="s">
        <v>220</v>
      </c>
      <c r="H16" s="187">
        <v>24</v>
      </c>
      <c r="I16" s="240"/>
    </row>
    <row r="17" spans="2:9" ht="12.75">
      <c r="B17" s="186">
        <v>64</v>
      </c>
      <c r="C17" s="76" t="s">
        <v>4</v>
      </c>
      <c r="D17" s="76" t="s">
        <v>21</v>
      </c>
      <c r="E17" s="187" t="s">
        <v>279</v>
      </c>
      <c r="F17" s="187" t="s">
        <v>278</v>
      </c>
      <c r="G17" s="187"/>
      <c r="H17" s="187">
        <v>4</v>
      </c>
      <c r="I17" s="240"/>
    </row>
    <row r="18" spans="2:9" ht="12.75">
      <c r="B18" s="186">
        <v>63</v>
      </c>
      <c r="C18" s="1" t="s">
        <v>4</v>
      </c>
      <c r="D18" s="1" t="s">
        <v>21</v>
      </c>
      <c r="E18" s="187" t="s">
        <v>269</v>
      </c>
      <c r="F18" s="187" t="s">
        <v>275</v>
      </c>
      <c r="G18" s="187"/>
      <c r="H18" s="187">
        <v>8</v>
      </c>
      <c r="I18" s="240"/>
    </row>
    <row r="19" spans="2:9" ht="12.75">
      <c r="B19" s="186">
        <v>62</v>
      </c>
      <c r="C19" s="76" t="s">
        <v>17</v>
      </c>
      <c r="D19" s="76" t="s">
        <v>21</v>
      </c>
      <c r="E19" s="187" t="s">
        <v>276</v>
      </c>
      <c r="F19" s="187" t="s">
        <v>128</v>
      </c>
      <c r="G19" s="187"/>
      <c r="H19" s="187">
        <v>4</v>
      </c>
      <c r="I19" s="188">
        <v>0.11458333333333333</v>
      </c>
    </row>
    <row r="20" spans="2:9" ht="12.75">
      <c r="B20" s="186">
        <v>61</v>
      </c>
      <c r="C20" s="76" t="s">
        <v>17</v>
      </c>
      <c r="D20" s="76" t="s">
        <v>147</v>
      </c>
      <c r="E20" s="100" t="s">
        <v>261</v>
      </c>
      <c r="F20" s="187" t="s">
        <v>250</v>
      </c>
      <c r="G20" s="187"/>
      <c r="H20" s="187">
        <v>30</v>
      </c>
      <c r="I20" s="188">
        <v>0.13541666666666666</v>
      </c>
    </row>
    <row r="21" spans="2:9" ht="12.75">
      <c r="B21" s="186">
        <v>60</v>
      </c>
      <c r="C21" s="1" t="s">
        <v>21</v>
      </c>
      <c r="D21" s="1" t="s">
        <v>4</v>
      </c>
      <c r="E21" s="187" t="s">
        <v>269</v>
      </c>
      <c r="F21" s="187" t="s">
        <v>275</v>
      </c>
      <c r="G21" s="187"/>
      <c r="H21" s="187">
        <v>6</v>
      </c>
      <c r="I21" s="188">
        <v>0.027777777777777776</v>
      </c>
    </row>
    <row r="22" spans="2:9" ht="12.75">
      <c r="B22" s="186">
        <v>59</v>
      </c>
      <c r="C22" s="187" t="s">
        <v>4</v>
      </c>
      <c r="D22" s="187" t="s">
        <v>21</v>
      </c>
      <c r="E22" s="187" t="s">
        <v>264</v>
      </c>
      <c r="F22" s="187" t="s">
        <v>265</v>
      </c>
      <c r="G22" s="187"/>
      <c r="H22" s="187">
        <v>28</v>
      </c>
      <c r="I22" s="188">
        <v>0.041666666666666664</v>
      </c>
    </row>
    <row r="23" spans="2:9" ht="12.75">
      <c r="B23" s="186">
        <v>58</v>
      </c>
      <c r="C23" s="187" t="s">
        <v>271</v>
      </c>
      <c r="D23" s="187" t="s">
        <v>21</v>
      </c>
      <c r="E23" s="187" t="s">
        <v>261</v>
      </c>
      <c r="F23" s="187" t="s">
        <v>230</v>
      </c>
      <c r="G23" s="187"/>
      <c r="H23" s="187">
        <v>20</v>
      </c>
      <c r="I23" s="188">
        <v>0.020833333333333332</v>
      </c>
    </row>
    <row r="24" spans="2:9" ht="12.75">
      <c r="B24" s="186">
        <v>57</v>
      </c>
      <c r="C24" s="187" t="s">
        <v>11</v>
      </c>
      <c r="D24" s="187" t="s">
        <v>21</v>
      </c>
      <c r="E24" s="187" t="s">
        <v>269</v>
      </c>
      <c r="F24" s="187" t="s">
        <v>275</v>
      </c>
      <c r="G24" s="187"/>
      <c r="H24" s="187">
        <v>4</v>
      </c>
      <c r="I24" s="188">
        <v>0.034722222222222224</v>
      </c>
    </row>
    <row r="25" spans="2:9" ht="12.75">
      <c r="B25" s="186">
        <v>56</v>
      </c>
      <c r="C25" s="187" t="s">
        <v>137</v>
      </c>
      <c r="D25" s="187" t="s">
        <v>21</v>
      </c>
      <c r="E25" s="187" t="s">
        <v>261</v>
      </c>
      <c r="F25" s="187" t="s">
        <v>230</v>
      </c>
      <c r="G25" s="187"/>
      <c r="H25" s="187">
        <v>16</v>
      </c>
      <c r="I25" s="188">
        <v>0.11458333333333333</v>
      </c>
    </row>
    <row r="26" spans="2:9" ht="12.75">
      <c r="B26" s="186">
        <v>55</v>
      </c>
      <c r="C26" s="189" t="s">
        <v>4</v>
      </c>
      <c r="D26" s="189" t="s">
        <v>11</v>
      </c>
      <c r="E26" s="187" t="s">
        <v>264</v>
      </c>
      <c r="F26" s="187" t="s">
        <v>265</v>
      </c>
      <c r="G26" s="187"/>
      <c r="H26" s="187">
        <v>25</v>
      </c>
      <c r="I26" s="188">
        <v>0.05555555555555555</v>
      </c>
    </row>
    <row r="27" spans="2:9" ht="12.75">
      <c r="B27" s="186">
        <v>54</v>
      </c>
      <c r="C27" s="189" t="s">
        <v>232</v>
      </c>
      <c r="D27" s="189" t="s">
        <v>44</v>
      </c>
      <c r="E27" s="187" t="s">
        <v>264</v>
      </c>
      <c r="F27" s="187" t="s">
        <v>265</v>
      </c>
      <c r="G27" s="187"/>
      <c r="H27" s="187">
        <v>23</v>
      </c>
      <c r="I27" s="188">
        <v>0.08333333333333333</v>
      </c>
    </row>
    <row r="28" spans="2:9" ht="12.75">
      <c r="B28" s="186">
        <v>53</v>
      </c>
      <c r="C28" s="189" t="s">
        <v>5</v>
      </c>
      <c r="D28" s="189" t="s">
        <v>44</v>
      </c>
      <c r="E28" s="187" t="s">
        <v>264</v>
      </c>
      <c r="F28" s="187" t="s">
        <v>265</v>
      </c>
      <c r="G28" s="187"/>
      <c r="H28" s="187">
        <v>21</v>
      </c>
      <c r="I28" s="188">
        <v>0.04861111111111111</v>
      </c>
    </row>
    <row r="29" spans="2:9" ht="12.75">
      <c r="B29" s="186">
        <v>52</v>
      </c>
      <c r="C29" s="187" t="s">
        <v>222</v>
      </c>
      <c r="D29" s="187" t="s">
        <v>11</v>
      </c>
      <c r="E29" s="187" t="s">
        <v>264</v>
      </c>
      <c r="F29" s="187" t="s">
        <v>265</v>
      </c>
      <c r="G29" s="187"/>
      <c r="H29" s="187">
        <v>19</v>
      </c>
      <c r="I29" s="188">
        <v>0.04861111111111111</v>
      </c>
    </row>
    <row r="30" spans="2:9" ht="12.75">
      <c r="B30" s="186">
        <v>51</v>
      </c>
      <c r="C30" s="76" t="s">
        <v>209</v>
      </c>
      <c r="D30" s="76" t="s">
        <v>11</v>
      </c>
      <c r="E30" s="100" t="s">
        <v>261</v>
      </c>
      <c r="F30" s="187" t="s">
        <v>250</v>
      </c>
      <c r="G30" s="187"/>
      <c r="H30" s="187">
        <v>26</v>
      </c>
      <c r="I30" s="188">
        <v>0.034722222222222224</v>
      </c>
    </row>
    <row r="31" spans="2:9" ht="12.75">
      <c r="B31" s="186">
        <v>50</v>
      </c>
      <c r="C31" s="76" t="s">
        <v>189</v>
      </c>
      <c r="D31" s="76" t="s">
        <v>256</v>
      </c>
      <c r="E31" s="100" t="s">
        <v>261</v>
      </c>
      <c r="F31" s="187" t="s">
        <v>230</v>
      </c>
      <c r="G31" s="187"/>
      <c r="H31" s="187">
        <v>14</v>
      </c>
      <c r="I31" s="188">
        <v>0.03819444444444444</v>
      </c>
    </row>
    <row r="32" spans="2:9" ht="12.75">
      <c r="B32" s="186">
        <v>49</v>
      </c>
      <c r="C32" s="187" t="s">
        <v>15</v>
      </c>
      <c r="D32" s="187" t="s">
        <v>11</v>
      </c>
      <c r="E32" s="187" t="s">
        <v>254</v>
      </c>
      <c r="F32" s="187" t="s">
        <v>214</v>
      </c>
      <c r="G32" s="187"/>
      <c r="H32" s="187">
        <v>6</v>
      </c>
      <c r="I32" s="188">
        <v>0.041666666666666664</v>
      </c>
    </row>
    <row r="33" spans="2:9" ht="12.75">
      <c r="B33" s="186">
        <v>48</v>
      </c>
      <c r="C33" s="189" t="s">
        <v>7</v>
      </c>
      <c r="D33" s="189" t="s">
        <v>11</v>
      </c>
      <c r="E33" s="187" t="s">
        <v>264</v>
      </c>
      <c r="F33" s="187" t="s">
        <v>265</v>
      </c>
      <c r="G33" s="187"/>
      <c r="H33" s="187">
        <v>14</v>
      </c>
      <c r="I33" s="188">
        <v>0.027777777777777776</v>
      </c>
    </row>
    <row r="34" spans="2:9" ht="12.75">
      <c r="B34" s="186">
        <v>47</v>
      </c>
      <c r="C34" s="189" t="s">
        <v>232</v>
      </c>
      <c r="D34" s="189" t="s">
        <v>11</v>
      </c>
      <c r="E34" s="187" t="s">
        <v>264</v>
      </c>
      <c r="F34" s="187" t="s">
        <v>265</v>
      </c>
      <c r="G34" s="187"/>
      <c r="H34" s="187">
        <v>12</v>
      </c>
      <c r="I34" s="188">
        <v>0.0798611111111111</v>
      </c>
    </row>
    <row r="35" spans="2:9" ht="12.75">
      <c r="B35" s="186">
        <v>46</v>
      </c>
      <c r="C35" s="189" t="s">
        <v>7</v>
      </c>
      <c r="D35" s="189" t="s">
        <v>44</v>
      </c>
      <c r="E35" s="187" t="s">
        <v>264</v>
      </c>
      <c r="F35" s="187" t="s">
        <v>265</v>
      </c>
      <c r="G35" s="187"/>
      <c r="H35" s="187">
        <v>10</v>
      </c>
      <c r="I35" s="188">
        <v>0.027777777777777776</v>
      </c>
    </row>
    <row r="36" spans="2:9" ht="12.75">
      <c r="B36" s="186">
        <v>45</v>
      </c>
      <c r="C36" s="189" t="s">
        <v>237</v>
      </c>
      <c r="D36" s="189" t="s">
        <v>5</v>
      </c>
      <c r="E36" s="187" t="s">
        <v>264</v>
      </c>
      <c r="F36" s="187" t="s">
        <v>265</v>
      </c>
      <c r="G36" s="187"/>
      <c r="H36" s="187">
        <v>7</v>
      </c>
      <c r="I36" s="188">
        <v>0.0763888888888889</v>
      </c>
    </row>
    <row r="37" spans="2:9" ht="12.75">
      <c r="B37" s="186">
        <v>44</v>
      </c>
      <c r="C37" s="76" t="s">
        <v>228</v>
      </c>
      <c r="D37" s="76" t="s">
        <v>14</v>
      </c>
      <c r="E37" s="100" t="s">
        <v>261</v>
      </c>
      <c r="F37" s="187" t="s">
        <v>230</v>
      </c>
      <c r="G37" s="187"/>
      <c r="H37" s="187">
        <v>12</v>
      </c>
      <c r="I37" s="188">
        <v>0.10416666666666667</v>
      </c>
    </row>
    <row r="38" spans="2:9" ht="12.75">
      <c r="B38" s="186">
        <v>43</v>
      </c>
      <c r="C38" s="189" t="s">
        <v>224</v>
      </c>
      <c r="D38" s="189" t="s">
        <v>44</v>
      </c>
      <c r="E38" s="187" t="s">
        <v>264</v>
      </c>
      <c r="F38" s="187" t="s">
        <v>265</v>
      </c>
      <c r="G38" s="187"/>
      <c r="H38" s="187">
        <v>4</v>
      </c>
      <c r="I38" s="188">
        <v>0.013888888888888888</v>
      </c>
    </row>
    <row r="39" spans="2:9" ht="12.75">
      <c r="B39" s="186">
        <v>42</v>
      </c>
      <c r="C39" s="76" t="s">
        <v>222</v>
      </c>
      <c r="D39" s="76" t="s">
        <v>11</v>
      </c>
      <c r="E39" s="100" t="s">
        <v>262</v>
      </c>
      <c r="F39" s="187" t="s">
        <v>263</v>
      </c>
      <c r="G39" s="187"/>
      <c r="H39" s="187">
        <v>34</v>
      </c>
      <c r="I39" s="188">
        <v>0.034722222222222224</v>
      </c>
    </row>
    <row r="40" spans="2:9" ht="12.75">
      <c r="B40" s="186">
        <v>41</v>
      </c>
      <c r="C40" s="76" t="s">
        <v>232</v>
      </c>
      <c r="D40" s="76" t="s">
        <v>11</v>
      </c>
      <c r="E40" s="100" t="s">
        <v>262</v>
      </c>
      <c r="F40" s="187" t="s">
        <v>263</v>
      </c>
      <c r="G40" s="187"/>
      <c r="H40" s="187">
        <v>32</v>
      </c>
      <c r="I40" s="188">
        <v>0.08333333333333333</v>
      </c>
    </row>
    <row r="41" spans="2:9" ht="12.75">
      <c r="B41" s="186">
        <v>40</v>
      </c>
      <c r="C41" s="189" t="s">
        <v>11</v>
      </c>
      <c r="D41" s="189" t="s">
        <v>222</v>
      </c>
      <c r="E41" s="187" t="s">
        <v>264</v>
      </c>
      <c r="F41" s="187" t="s">
        <v>265</v>
      </c>
      <c r="G41" s="187"/>
      <c r="H41" s="187">
        <v>2</v>
      </c>
      <c r="I41" s="188">
        <v>0.024305555555555556</v>
      </c>
    </row>
    <row r="42" spans="2:9" ht="12.75">
      <c r="B42" s="186">
        <v>39</v>
      </c>
      <c r="C42" s="189" t="s">
        <v>11</v>
      </c>
      <c r="D42" s="189" t="s">
        <v>147</v>
      </c>
      <c r="E42" s="100" t="s">
        <v>261</v>
      </c>
      <c r="F42" s="187" t="s">
        <v>250</v>
      </c>
      <c r="G42" s="187"/>
      <c r="H42" s="187">
        <v>24</v>
      </c>
      <c r="I42" s="188">
        <v>0.03819444444444444</v>
      </c>
    </row>
    <row r="43" spans="2:9" ht="12.75">
      <c r="B43" s="186">
        <v>38</v>
      </c>
      <c r="C43" s="189" t="s">
        <v>22</v>
      </c>
      <c r="D43" s="189" t="s">
        <v>21</v>
      </c>
      <c r="E43" s="100" t="s">
        <v>261</v>
      </c>
      <c r="F43" s="187" t="s">
        <v>250</v>
      </c>
      <c r="G43" s="187"/>
      <c r="H43" s="187">
        <v>22</v>
      </c>
      <c r="I43" s="188">
        <v>0.0798611111111111</v>
      </c>
    </row>
    <row r="44" spans="2:9" ht="12.75">
      <c r="B44" s="186">
        <v>37</v>
      </c>
      <c r="C44" s="187" t="s">
        <v>186</v>
      </c>
      <c r="D44" s="187" t="s">
        <v>15</v>
      </c>
      <c r="E44" s="100" t="s">
        <v>261</v>
      </c>
      <c r="F44" s="187" t="s">
        <v>249</v>
      </c>
      <c r="G44" s="187"/>
      <c r="H44" s="187">
        <v>20</v>
      </c>
      <c r="I44" s="188">
        <v>0.0625</v>
      </c>
    </row>
    <row r="45" spans="2:9" ht="12.75">
      <c r="B45" s="186">
        <v>36</v>
      </c>
      <c r="C45" s="187" t="s">
        <v>11</v>
      </c>
      <c r="D45" s="187" t="s">
        <v>15</v>
      </c>
      <c r="E45" s="100" t="s">
        <v>261</v>
      </c>
      <c r="F45" s="187" t="s">
        <v>249</v>
      </c>
      <c r="G45" s="187"/>
      <c r="H45" s="187">
        <v>18</v>
      </c>
      <c r="I45" s="188">
        <v>0.04861111111111111</v>
      </c>
    </row>
    <row r="46" spans="2:9" ht="12.75">
      <c r="B46" s="186">
        <v>35</v>
      </c>
      <c r="C46" s="187" t="s">
        <v>14</v>
      </c>
      <c r="D46" s="187" t="s">
        <v>5</v>
      </c>
      <c r="E46" s="100" t="s">
        <v>261</v>
      </c>
      <c r="F46" s="187" t="s">
        <v>249</v>
      </c>
      <c r="G46" s="187"/>
      <c r="H46" s="187">
        <v>16</v>
      </c>
      <c r="I46" s="188">
        <v>0.15277777777777776</v>
      </c>
    </row>
    <row r="47" spans="2:9" ht="12.75">
      <c r="B47" s="186">
        <v>34</v>
      </c>
      <c r="C47" s="189" t="s">
        <v>11</v>
      </c>
      <c r="D47" s="189" t="s">
        <v>194</v>
      </c>
      <c r="E47" s="187" t="s">
        <v>195</v>
      </c>
      <c r="F47" s="187"/>
      <c r="G47" s="187"/>
      <c r="H47" s="187">
        <v>6</v>
      </c>
      <c r="I47" s="188">
        <v>0.09027777777777778</v>
      </c>
    </row>
    <row r="48" spans="2:9" ht="12.75">
      <c r="B48" s="186">
        <v>33</v>
      </c>
      <c r="C48" s="189" t="s">
        <v>22</v>
      </c>
      <c r="D48" s="189" t="s">
        <v>4</v>
      </c>
      <c r="E48" s="187" t="s">
        <v>195</v>
      </c>
      <c r="F48" s="187"/>
      <c r="G48" s="187"/>
      <c r="H48" s="187">
        <v>4</v>
      </c>
      <c r="I48" s="188">
        <v>0.125</v>
      </c>
    </row>
    <row r="49" spans="2:9" ht="12.75">
      <c r="B49" s="186">
        <v>32</v>
      </c>
      <c r="C49" s="187" t="s">
        <v>4</v>
      </c>
      <c r="D49" s="187" t="s">
        <v>15</v>
      </c>
      <c r="E49" s="187" t="s">
        <v>52</v>
      </c>
      <c r="F49" s="187"/>
      <c r="G49" s="187"/>
      <c r="H49" s="187">
        <v>14</v>
      </c>
      <c r="I49" s="188">
        <v>0.09027777777777778</v>
      </c>
    </row>
    <row r="50" spans="2:9" ht="12.75">
      <c r="B50" s="186">
        <v>31</v>
      </c>
      <c r="C50" s="189" t="s">
        <v>7</v>
      </c>
      <c r="D50" s="189" t="s">
        <v>4</v>
      </c>
      <c r="E50" s="100" t="s">
        <v>198</v>
      </c>
      <c r="F50" s="187"/>
      <c r="G50" s="187"/>
      <c r="H50" s="187">
        <v>2</v>
      </c>
      <c r="I50" s="188">
        <v>0.052083333333333336</v>
      </c>
    </row>
    <row r="51" spans="2:9" ht="12.75">
      <c r="B51" s="186">
        <v>30</v>
      </c>
      <c r="C51" s="189" t="s">
        <v>11</v>
      </c>
      <c r="D51" s="189" t="s">
        <v>7</v>
      </c>
      <c r="E51" s="100" t="s">
        <v>197</v>
      </c>
      <c r="F51" s="187"/>
      <c r="G51" s="187"/>
      <c r="H51" s="187">
        <v>4</v>
      </c>
      <c r="I51" s="188">
        <v>0.03125</v>
      </c>
    </row>
    <row r="52" spans="2:9" ht="12.75">
      <c r="B52" s="186">
        <v>29</v>
      </c>
      <c r="C52" s="189" t="s">
        <v>190</v>
      </c>
      <c r="D52" s="189" t="s">
        <v>14</v>
      </c>
      <c r="E52" s="100" t="s">
        <v>153</v>
      </c>
      <c r="F52" s="187"/>
      <c r="G52" s="187"/>
      <c r="H52" s="187">
        <v>11</v>
      </c>
      <c r="I52" s="188">
        <v>0.03125</v>
      </c>
    </row>
    <row r="53" spans="2:9" ht="12.75">
      <c r="B53" s="186">
        <v>28</v>
      </c>
      <c r="C53" s="189" t="s">
        <v>22</v>
      </c>
      <c r="D53" s="189" t="s">
        <v>189</v>
      </c>
      <c r="E53" s="100" t="s">
        <v>153</v>
      </c>
      <c r="F53" s="187"/>
      <c r="G53" s="187"/>
      <c r="H53" s="187">
        <v>9</v>
      </c>
      <c r="I53" s="188">
        <v>0.09027777777777778</v>
      </c>
    </row>
    <row r="54" spans="2:9" ht="12.75">
      <c r="B54" s="186">
        <v>27</v>
      </c>
      <c r="C54" s="187" t="s">
        <v>15</v>
      </c>
      <c r="D54" s="187" t="s">
        <v>11</v>
      </c>
      <c r="E54" s="187" t="s">
        <v>179</v>
      </c>
      <c r="F54" s="187"/>
      <c r="G54" s="187"/>
      <c r="H54" s="187">
        <v>2</v>
      </c>
      <c r="I54" s="188">
        <v>0.0625</v>
      </c>
    </row>
    <row r="55" spans="2:9" ht="12.75">
      <c r="B55" s="186">
        <v>26</v>
      </c>
      <c r="C55" s="187" t="s">
        <v>11</v>
      </c>
      <c r="D55" s="187" t="s">
        <v>178</v>
      </c>
      <c r="E55" s="187" t="s">
        <v>188</v>
      </c>
      <c r="F55" s="187"/>
      <c r="G55" s="187"/>
      <c r="H55" s="187">
        <v>5</v>
      </c>
      <c r="I55" s="188">
        <v>0.020833333333333332</v>
      </c>
    </row>
    <row r="56" spans="2:9" ht="12.75">
      <c r="B56" s="186">
        <v>25</v>
      </c>
      <c r="C56" s="187" t="s">
        <v>11</v>
      </c>
      <c r="D56" s="187" t="s">
        <v>178</v>
      </c>
      <c r="E56" s="187" t="s">
        <v>180</v>
      </c>
      <c r="F56" s="187"/>
      <c r="G56" s="187"/>
      <c r="H56" s="187">
        <v>7</v>
      </c>
      <c r="I56" s="188">
        <v>0.020833333333333332</v>
      </c>
    </row>
    <row r="57" spans="2:9" ht="12.75">
      <c r="B57" s="186">
        <v>24</v>
      </c>
      <c r="C57" s="187" t="s">
        <v>7</v>
      </c>
      <c r="D57" s="187" t="s">
        <v>22</v>
      </c>
      <c r="E57" s="100" t="s">
        <v>171</v>
      </c>
      <c r="F57" s="187"/>
      <c r="G57" s="187"/>
      <c r="H57" s="187">
        <v>12</v>
      </c>
      <c r="I57" s="188">
        <v>0.07291666666666667</v>
      </c>
    </row>
    <row r="58" spans="2:9" ht="12.75">
      <c r="B58" s="186">
        <v>23</v>
      </c>
      <c r="C58" s="189" t="s">
        <v>15</v>
      </c>
      <c r="D58" s="189" t="s">
        <v>5</v>
      </c>
      <c r="E58" s="100" t="s">
        <v>171</v>
      </c>
      <c r="F58" s="187"/>
      <c r="G58" s="187"/>
      <c r="H58" s="187">
        <v>7</v>
      </c>
      <c r="I58" s="188">
        <v>0.06597222222222222</v>
      </c>
    </row>
    <row r="59" spans="2:9" ht="12.75">
      <c r="B59" s="190">
        <v>22</v>
      </c>
      <c r="C59" s="100" t="s">
        <v>4</v>
      </c>
      <c r="D59" s="100" t="s">
        <v>11</v>
      </c>
      <c r="E59" s="100" t="s">
        <v>153</v>
      </c>
      <c r="F59" s="100"/>
      <c r="G59" s="100"/>
      <c r="H59" s="100">
        <v>7</v>
      </c>
      <c r="I59" s="188">
        <v>0.0763888888888889</v>
      </c>
    </row>
    <row r="60" spans="2:9" ht="12.75">
      <c r="B60" s="186">
        <v>21</v>
      </c>
      <c r="C60" s="187" t="s">
        <v>5</v>
      </c>
      <c r="D60" s="187" t="s">
        <v>11</v>
      </c>
      <c r="E60" s="191" t="s">
        <v>49</v>
      </c>
      <c r="F60" s="191"/>
      <c r="G60" s="191"/>
      <c r="H60" s="187">
        <v>15</v>
      </c>
      <c r="I60" s="188">
        <v>0.034722222222222224</v>
      </c>
    </row>
    <row r="61" spans="2:9" ht="12.75">
      <c r="B61" s="186">
        <v>20</v>
      </c>
      <c r="C61" s="187" t="s">
        <v>137</v>
      </c>
      <c r="D61" s="187" t="s">
        <v>22</v>
      </c>
      <c r="E61" s="100" t="s">
        <v>73</v>
      </c>
      <c r="F61" s="100"/>
      <c r="G61" s="100"/>
      <c r="H61" s="187">
        <v>13</v>
      </c>
      <c r="I61" s="188">
        <v>0.05555555555555555</v>
      </c>
    </row>
    <row r="62" spans="2:9" ht="12.75">
      <c r="B62" s="186">
        <v>19</v>
      </c>
      <c r="C62" s="187" t="s">
        <v>7</v>
      </c>
      <c r="D62" s="187" t="s">
        <v>11</v>
      </c>
      <c r="E62" s="100" t="s">
        <v>73</v>
      </c>
      <c r="F62" s="100"/>
      <c r="G62" s="100"/>
      <c r="H62" s="187">
        <v>11</v>
      </c>
      <c r="I62" s="188">
        <v>0.034722222222222224</v>
      </c>
    </row>
    <row r="63" spans="2:9" ht="12.75">
      <c r="B63" s="186">
        <v>18</v>
      </c>
      <c r="C63" s="187" t="s">
        <v>11</v>
      </c>
      <c r="D63" s="187" t="s">
        <v>15</v>
      </c>
      <c r="E63" s="100" t="s">
        <v>73</v>
      </c>
      <c r="F63" s="100"/>
      <c r="G63" s="100"/>
      <c r="H63" s="187">
        <v>9</v>
      </c>
      <c r="I63" s="188">
        <v>0.04861111111111111</v>
      </c>
    </row>
    <row r="64" spans="2:9" ht="12.75">
      <c r="B64" s="186">
        <v>17</v>
      </c>
      <c r="C64" s="187" t="s">
        <v>11</v>
      </c>
      <c r="D64" s="187" t="s">
        <v>4</v>
      </c>
      <c r="E64" s="100" t="s">
        <v>77</v>
      </c>
      <c r="F64" s="100"/>
      <c r="G64" s="100"/>
      <c r="H64" s="187">
        <v>13</v>
      </c>
      <c r="I64" s="188">
        <v>0.0625</v>
      </c>
    </row>
    <row r="65" spans="2:9" ht="12.75">
      <c r="B65" s="186">
        <v>16</v>
      </c>
      <c r="C65" s="187" t="s">
        <v>74</v>
      </c>
      <c r="D65" s="187" t="s">
        <v>4</v>
      </c>
      <c r="E65" s="100" t="s">
        <v>73</v>
      </c>
      <c r="F65" s="100"/>
      <c r="G65" s="100"/>
      <c r="H65" s="187">
        <v>7</v>
      </c>
      <c r="I65" s="188">
        <v>0.041666666666666664</v>
      </c>
    </row>
    <row r="66" spans="2:9" ht="12.75">
      <c r="B66" s="186">
        <v>15</v>
      </c>
      <c r="C66" s="187" t="s">
        <v>11</v>
      </c>
      <c r="D66" s="187" t="s">
        <v>4</v>
      </c>
      <c r="E66" s="100" t="s">
        <v>73</v>
      </c>
      <c r="F66" s="100"/>
      <c r="G66" s="100"/>
      <c r="H66" s="187">
        <v>5</v>
      </c>
      <c r="I66" s="188">
        <v>0.05555555555555555</v>
      </c>
    </row>
    <row r="67" spans="2:9" ht="12.75">
      <c r="B67" s="186">
        <v>14</v>
      </c>
      <c r="C67" s="187" t="s">
        <v>11</v>
      </c>
      <c r="D67" s="187" t="s">
        <v>4</v>
      </c>
      <c r="E67" s="187" t="s">
        <v>72</v>
      </c>
      <c r="F67" s="187"/>
      <c r="G67" s="187"/>
      <c r="H67" s="187">
        <v>13</v>
      </c>
      <c r="I67" s="188">
        <v>0.05555555555555555</v>
      </c>
    </row>
    <row r="68" spans="2:9" ht="12.75">
      <c r="B68" s="186">
        <v>13</v>
      </c>
      <c r="C68" s="187" t="s">
        <v>71</v>
      </c>
      <c r="D68" s="187" t="s">
        <v>11</v>
      </c>
      <c r="E68" s="187" t="s">
        <v>72</v>
      </c>
      <c r="F68" s="187"/>
      <c r="G68" s="187"/>
      <c r="H68" s="187">
        <v>12</v>
      </c>
      <c r="I68" s="188">
        <v>0.3055555555555555</v>
      </c>
    </row>
    <row r="69" spans="2:9" ht="12.75">
      <c r="B69" s="186">
        <v>12</v>
      </c>
      <c r="C69" s="187" t="s">
        <v>60</v>
      </c>
      <c r="D69" s="187" t="s">
        <v>71</v>
      </c>
      <c r="E69" s="187" t="s">
        <v>72</v>
      </c>
      <c r="F69" s="187"/>
      <c r="G69" s="187"/>
      <c r="H69" s="187">
        <v>11</v>
      </c>
      <c r="I69" s="188">
        <v>0.20138888888888887</v>
      </c>
    </row>
    <row r="70" spans="2:9" ht="12.75">
      <c r="B70" s="186">
        <v>11</v>
      </c>
      <c r="C70" s="187" t="s">
        <v>56</v>
      </c>
      <c r="D70" s="187" t="s">
        <v>60</v>
      </c>
      <c r="E70" s="187" t="s">
        <v>72</v>
      </c>
      <c r="F70" s="187"/>
      <c r="G70" s="187"/>
      <c r="H70" s="187">
        <v>10</v>
      </c>
      <c r="I70" s="188">
        <v>0.34722222222222227</v>
      </c>
    </row>
    <row r="71" spans="2:9" ht="12.75">
      <c r="B71" s="186">
        <v>10</v>
      </c>
      <c r="C71" s="187" t="s">
        <v>47</v>
      </c>
      <c r="D71" s="187" t="s">
        <v>56</v>
      </c>
      <c r="E71" s="187" t="s">
        <v>72</v>
      </c>
      <c r="F71" s="187"/>
      <c r="G71" s="187"/>
      <c r="H71" s="187">
        <v>9</v>
      </c>
      <c r="I71" s="188">
        <v>0.25</v>
      </c>
    </row>
    <row r="72" spans="2:9" ht="12.75">
      <c r="B72" s="186">
        <v>9</v>
      </c>
      <c r="C72" s="187" t="s">
        <v>22</v>
      </c>
      <c r="D72" s="187" t="s">
        <v>11</v>
      </c>
      <c r="E72" s="187" t="s">
        <v>46</v>
      </c>
      <c r="F72" s="187"/>
      <c r="G72" s="187"/>
      <c r="H72" s="187">
        <v>3</v>
      </c>
      <c r="I72" s="188">
        <v>0.06944444444444443</v>
      </c>
    </row>
    <row r="73" spans="2:9" ht="12.75">
      <c r="B73" s="186">
        <v>8</v>
      </c>
      <c r="C73" s="187" t="s">
        <v>22</v>
      </c>
      <c r="D73" s="187" t="s">
        <v>15</v>
      </c>
      <c r="E73" s="187" t="s">
        <v>52</v>
      </c>
      <c r="F73" s="187"/>
      <c r="G73" s="187"/>
      <c r="H73" s="187">
        <v>9</v>
      </c>
      <c r="I73" s="188">
        <v>0.05902777777777778</v>
      </c>
    </row>
    <row r="74" spans="2:9" ht="12.75">
      <c r="B74" s="186">
        <v>7</v>
      </c>
      <c r="C74" s="187" t="s">
        <v>21</v>
      </c>
      <c r="D74" s="187" t="s">
        <v>7</v>
      </c>
      <c r="E74" s="187" t="s">
        <v>52</v>
      </c>
      <c r="F74" s="187"/>
      <c r="G74" s="187"/>
      <c r="H74" s="187">
        <v>7</v>
      </c>
      <c r="I74" s="188">
        <v>0.020833333333333332</v>
      </c>
    </row>
    <row r="75" spans="2:9" ht="12.75">
      <c r="B75" s="186">
        <v>6</v>
      </c>
      <c r="C75" s="187" t="s">
        <v>11</v>
      </c>
      <c r="D75" s="187" t="s">
        <v>21</v>
      </c>
      <c r="E75" s="187" t="s">
        <v>52</v>
      </c>
      <c r="F75" s="187"/>
      <c r="G75" s="187"/>
      <c r="H75" s="187">
        <v>6</v>
      </c>
      <c r="I75" s="188">
        <v>0.027777777777777776</v>
      </c>
    </row>
    <row r="76" spans="2:9" ht="12.75">
      <c r="B76" s="186">
        <v>5</v>
      </c>
      <c r="C76" s="187" t="s">
        <v>7</v>
      </c>
      <c r="D76" s="187" t="s">
        <v>15</v>
      </c>
      <c r="E76" s="187" t="s">
        <v>52</v>
      </c>
      <c r="F76" s="187"/>
      <c r="G76" s="187"/>
      <c r="H76" s="187">
        <v>3</v>
      </c>
      <c r="I76" s="188">
        <v>0.052083333333333336</v>
      </c>
    </row>
    <row r="77" spans="2:9" ht="12.75">
      <c r="B77" s="186">
        <v>4</v>
      </c>
      <c r="C77" s="187" t="s">
        <v>21</v>
      </c>
      <c r="D77" s="187" t="s">
        <v>44</v>
      </c>
      <c r="E77" s="187" t="s">
        <v>43</v>
      </c>
      <c r="F77" s="187"/>
      <c r="G77" s="187"/>
      <c r="H77" s="187">
        <v>2</v>
      </c>
      <c r="I77" s="188">
        <v>0.034722222222222224</v>
      </c>
    </row>
    <row r="78" spans="2:9" ht="12.75">
      <c r="B78" s="186">
        <v>3</v>
      </c>
      <c r="C78" s="187" t="s">
        <v>5</v>
      </c>
      <c r="D78" s="187" t="s">
        <v>21</v>
      </c>
      <c r="E78" s="187" t="s">
        <v>53</v>
      </c>
      <c r="F78" s="187"/>
      <c r="G78" s="187"/>
      <c r="H78" s="187">
        <v>2</v>
      </c>
      <c r="I78" s="188">
        <v>0.03125</v>
      </c>
    </row>
    <row r="79" spans="2:9" ht="12.75">
      <c r="B79" s="192">
        <v>2</v>
      </c>
      <c r="C79" s="191" t="s">
        <v>15</v>
      </c>
      <c r="D79" s="191" t="s">
        <v>11</v>
      </c>
      <c r="E79" s="191" t="s">
        <v>49</v>
      </c>
      <c r="F79" s="191"/>
      <c r="G79" s="191"/>
      <c r="H79" s="191">
        <v>13</v>
      </c>
      <c r="I79" s="193">
        <v>0.04861111111111111</v>
      </c>
    </row>
    <row r="80" spans="2:9" ht="13.5" thickBot="1">
      <c r="B80" s="194">
        <v>1</v>
      </c>
      <c r="C80" s="195" t="s">
        <v>7</v>
      </c>
      <c r="D80" s="195" t="s">
        <v>15</v>
      </c>
      <c r="E80" s="195" t="s">
        <v>49</v>
      </c>
      <c r="F80" s="195"/>
      <c r="G80" s="195"/>
      <c r="H80" s="195">
        <v>11</v>
      </c>
      <c r="I80" s="196">
        <v>0.041666666666666664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C3:K21"/>
  <sheetViews>
    <sheetView workbookViewId="0" topLeftCell="A1">
      <selection activeCell="I15" sqref="I15"/>
    </sheetView>
  </sheetViews>
  <sheetFormatPr defaultColWidth="9.140625" defaultRowHeight="12.75"/>
  <cols>
    <col min="5" max="5" width="0.42578125" style="0" customWidth="1"/>
    <col min="7" max="7" width="8.00390625" style="0" customWidth="1"/>
    <col min="8" max="8" width="7.421875" style="0" customWidth="1"/>
    <col min="9" max="9" width="22.421875" style="0" customWidth="1"/>
    <col min="10" max="10" width="18.00390625" style="0" customWidth="1"/>
    <col min="11" max="11" width="10.28125" style="0" customWidth="1"/>
  </cols>
  <sheetData>
    <row r="2" ht="13.5" thickBot="1"/>
    <row r="3" spans="3:11" ht="12.75">
      <c r="C3" s="101" t="s">
        <v>163</v>
      </c>
      <c r="F3" s="3"/>
      <c r="G3" s="4"/>
      <c r="H3" s="4"/>
      <c r="I3" s="4"/>
      <c r="J3" s="4"/>
      <c r="K3" s="21"/>
    </row>
    <row r="4" spans="6:11" ht="12.75">
      <c r="F4" s="5"/>
      <c r="G4" s="6"/>
      <c r="H4" s="6"/>
      <c r="I4" s="2" t="s">
        <v>29</v>
      </c>
      <c r="J4" s="6"/>
      <c r="K4" s="22"/>
    </row>
    <row r="5" spans="3:11" ht="13.5" thickBot="1">
      <c r="C5" s="101" t="s">
        <v>164</v>
      </c>
      <c r="F5" s="7"/>
      <c r="G5" s="8"/>
      <c r="H5" s="8"/>
      <c r="I5" s="8"/>
      <c r="J5" s="8"/>
      <c r="K5" s="23"/>
    </row>
    <row r="6" spans="6:11" ht="13.5" thickBot="1">
      <c r="F6" s="16"/>
      <c r="G6" s="18"/>
      <c r="H6" s="18"/>
      <c r="I6" s="18"/>
      <c r="J6" s="18"/>
      <c r="K6" s="24"/>
    </row>
    <row r="7" spans="3:11" ht="13.5" thickBot="1">
      <c r="C7" s="101" t="s">
        <v>165</v>
      </c>
      <c r="F7" s="9" t="s">
        <v>18</v>
      </c>
      <c r="G7" s="10"/>
      <c r="H7" s="10"/>
      <c r="I7" s="31" t="s">
        <v>9</v>
      </c>
      <c r="J7" s="10"/>
      <c r="K7" s="25" t="s">
        <v>19</v>
      </c>
    </row>
    <row r="8" spans="6:11" ht="13.5" thickBot="1">
      <c r="F8" s="29">
        <v>10</v>
      </c>
      <c r="G8" s="13"/>
      <c r="H8" s="13"/>
      <c r="I8" s="13"/>
      <c r="J8" s="13"/>
      <c r="K8" s="30">
        <f>SUM(K11:K21)</f>
        <v>0.5069444444444445</v>
      </c>
    </row>
    <row r="9" spans="6:11" ht="13.5" thickBot="1">
      <c r="F9" s="16"/>
      <c r="G9" s="18"/>
      <c r="H9" s="18"/>
      <c r="I9" s="18"/>
      <c r="J9" s="18"/>
      <c r="K9" s="24"/>
    </row>
    <row r="10" spans="6:11" ht="13.5" thickBot="1">
      <c r="F10" s="14" t="s">
        <v>0</v>
      </c>
      <c r="G10" s="15" t="s">
        <v>1</v>
      </c>
      <c r="H10" s="15" t="s">
        <v>2</v>
      </c>
      <c r="I10" s="15" t="s">
        <v>3</v>
      </c>
      <c r="J10" s="15" t="s">
        <v>10</v>
      </c>
      <c r="K10" s="26" t="s">
        <v>8</v>
      </c>
    </row>
    <row r="11" spans="6:11" ht="12.75">
      <c r="F11" s="58"/>
      <c r="G11" s="59"/>
      <c r="H11" s="59"/>
      <c r="I11" s="59"/>
      <c r="J11" s="59"/>
      <c r="K11" s="60"/>
    </row>
    <row r="12" spans="6:11" s="37" customFormat="1" ht="12.75">
      <c r="F12" s="34">
        <v>10</v>
      </c>
      <c r="G12" s="35" t="s">
        <v>44</v>
      </c>
      <c r="H12" s="35" t="s">
        <v>11</v>
      </c>
      <c r="I12" s="35" t="s">
        <v>45</v>
      </c>
      <c r="J12" s="35">
        <v>3</v>
      </c>
      <c r="K12" s="36">
        <v>0.03125</v>
      </c>
    </row>
    <row r="13" spans="6:11" s="37" customFormat="1" ht="12.75">
      <c r="F13" s="34">
        <v>9</v>
      </c>
      <c r="G13" s="35" t="s">
        <v>11</v>
      </c>
      <c r="H13" s="35" t="s">
        <v>7</v>
      </c>
      <c r="I13" s="35" t="s">
        <v>20</v>
      </c>
      <c r="J13" s="35">
        <v>11</v>
      </c>
      <c r="K13" s="36">
        <v>0.027777777777777776</v>
      </c>
    </row>
    <row r="14" spans="6:11" ht="12.75">
      <c r="F14" s="34">
        <v>8</v>
      </c>
      <c r="G14" s="35" t="s">
        <v>15</v>
      </c>
      <c r="H14" s="35" t="s">
        <v>11</v>
      </c>
      <c r="I14" s="35" t="s">
        <v>20</v>
      </c>
      <c r="J14" s="35">
        <v>10</v>
      </c>
      <c r="K14" s="36">
        <v>0.05902777777777778</v>
      </c>
    </row>
    <row r="15" spans="6:11" ht="12.75">
      <c r="F15" s="34">
        <v>7</v>
      </c>
      <c r="G15" s="35" t="s">
        <v>4</v>
      </c>
      <c r="H15" s="35" t="s">
        <v>22</v>
      </c>
      <c r="I15" s="35" t="s">
        <v>28</v>
      </c>
      <c r="J15" s="35">
        <v>1</v>
      </c>
      <c r="K15" s="36">
        <v>0.11458333333333333</v>
      </c>
    </row>
    <row r="16" spans="6:11" ht="12.75">
      <c r="F16" s="16">
        <v>6</v>
      </c>
      <c r="G16" s="17" t="s">
        <v>7</v>
      </c>
      <c r="H16" s="17" t="s">
        <v>22</v>
      </c>
      <c r="I16" s="17" t="s">
        <v>23</v>
      </c>
      <c r="J16" s="17">
        <v>1</v>
      </c>
      <c r="K16" s="27">
        <v>0.09027777777777778</v>
      </c>
    </row>
    <row r="17" spans="6:11" ht="12.75">
      <c r="F17" s="16">
        <v>5</v>
      </c>
      <c r="G17" s="17" t="s">
        <v>11</v>
      </c>
      <c r="H17" s="17" t="s">
        <v>7</v>
      </c>
      <c r="I17" s="18" t="s">
        <v>20</v>
      </c>
      <c r="J17" s="17">
        <v>7</v>
      </c>
      <c r="K17" s="27">
        <v>0.024305555555555556</v>
      </c>
    </row>
    <row r="18" spans="6:11" ht="12.75">
      <c r="F18" s="16">
        <v>4</v>
      </c>
      <c r="G18" s="18" t="s">
        <v>11</v>
      </c>
      <c r="H18" s="18" t="s">
        <v>21</v>
      </c>
      <c r="I18" s="18" t="s">
        <v>20</v>
      </c>
      <c r="J18" s="18">
        <v>6</v>
      </c>
      <c r="K18" s="27">
        <v>0.027777777777777776</v>
      </c>
    </row>
    <row r="19" spans="6:11" ht="12.75">
      <c r="F19" s="16">
        <v>3</v>
      </c>
      <c r="G19" s="18" t="s">
        <v>15</v>
      </c>
      <c r="H19" s="18" t="s">
        <v>7</v>
      </c>
      <c r="I19" s="18" t="s">
        <v>20</v>
      </c>
      <c r="J19" s="18">
        <v>4</v>
      </c>
      <c r="K19" s="27">
        <v>0.04513888888888889</v>
      </c>
    </row>
    <row r="20" spans="6:11" ht="12.75">
      <c r="F20" s="16">
        <v>2</v>
      </c>
      <c r="G20" s="18" t="s">
        <v>11</v>
      </c>
      <c r="H20" s="18" t="s">
        <v>7</v>
      </c>
      <c r="I20" s="18" t="s">
        <v>20</v>
      </c>
      <c r="J20" s="18">
        <v>2</v>
      </c>
      <c r="K20" s="27">
        <v>0.027777777777777776</v>
      </c>
    </row>
    <row r="21" spans="6:11" ht="13.5" thickBot="1">
      <c r="F21" s="19">
        <v>1</v>
      </c>
      <c r="G21" s="20" t="s">
        <v>15</v>
      </c>
      <c r="H21" s="20" t="s">
        <v>11</v>
      </c>
      <c r="I21" s="20" t="s">
        <v>20</v>
      </c>
      <c r="J21" s="20">
        <v>1</v>
      </c>
      <c r="K21" s="28">
        <v>0.05902777777777778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2009-12-19T22:26:26Z</dcterms:created>
  <dcterms:modified xsi:type="dcterms:W3CDTF">2010-04-02T01:13:41Z</dcterms:modified>
  <cp:category/>
  <cp:version/>
  <cp:contentType/>
  <cp:contentStatus/>
</cp:coreProperties>
</file>